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FOAD YT\PAIE\PLAFOND 2020 REGLES DE CALCUL\"/>
    </mc:Choice>
  </mc:AlternateContent>
  <xr:revisionPtr revIDLastSave="0" documentId="8_{C92BDC3C-B3BF-41D4-9A4E-E9155AC5DECE}" xr6:coauthVersionLast="45" xr6:coauthVersionMax="45" xr10:uidLastSave="{00000000-0000-0000-0000-000000000000}"/>
  <bookViews>
    <workbookView xWindow="-120" yWindow="-120" windowWidth="24240" windowHeight="13140" xr2:uid="{380DD4D5-432E-48FD-A365-61DF0C9C1E82}"/>
  </bookViews>
  <sheets>
    <sheet name="Enoncé exemple" sheetId="2" r:id="rId1"/>
    <sheet name="Corrigé exemple" sheetId="1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" l="1"/>
  <c r="E17" i="1"/>
  <c r="E16" i="1"/>
  <c r="E15" i="1"/>
  <c r="E14" i="1"/>
  <c r="E13" i="1"/>
  <c r="E12" i="1"/>
  <c r="E11" i="1"/>
  <c r="E10" i="1"/>
  <c r="E9" i="1"/>
  <c r="E8" i="1"/>
  <c r="E6" i="1"/>
  <c r="E5" i="1"/>
  <c r="F5" i="1" s="1"/>
  <c r="F6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D7" i="2"/>
  <c r="D8" i="2"/>
  <c r="D9" i="2"/>
  <c r="D10" i="2"/>
  <c r="D11" i="2"/>
  <c r="D12" i="2"/>
  <c r="D13" i="2"/>
  <c r="D14" i="2"/>
  <c r="D15" i="2"/>
  <c r="D16" i="2"/>
  <c r="D17" i="2"/>
  <c r="D6" i="2"/>
  <c r="C6" i="1" l="1"/>
  <c r="C9" i="1"/>
  <c r="C10" i="1"/>
  <c r="C12" i="1"/>
  <c r="C13" i="1"/>
  <c r="C14" i="1"/>
  <c r="C15" i="1"/>
  <c r="C5" i="1"/>
  <c r="D5" i="1" s="1"/>
  <c r="C11" i="1"/>
  <c r="C16" i="1"/>
  <c r="C17" i="1"/>
  <c r="D6" i="1" l="1"/>
  <c r="G5" i="1"/>
  <c r="H5" i="1" l="1"/>
  <c r="I5" i="1"/>
  <c r="J5" i="1" s="1"/>
  <c r="D8" i="1"/>
  <c r="D9" i="1" s="1"/>
  <c r="D10" i="1" s="1"/>
  <c r="D11" i="1" s="1"/>
  <c r="D12" i="1" s="1"/>
  <c r="D13" i="1" s="1"/>
  <c r="D14" i="1" s="1"/>
  <c r="D15" i="1" s="1"/>
  <c r="D16" i="1" s="1"/>
  <c r="D17" i="1" s="1"/>
  <c r="G6" i="1"/>
  <c r="H6" i="1" l="1"/>
  <c r="I6" i="1"/>
  <c r="J6" i="1" s="1"/>
  <c r="G8" i="1"/>
  <c r="G9" i="1"/>
  <c r="I9" i="1" s="1"/>
  <c r="I8" i="1" l="1"/>
  <c r="H8" i="1"/>
  <c r="H9" i="1"/>
  <c r="G10" i="1"/>
  <c r="J9" i="1" l="1"/>
  <c r="H10" i="1"/>
  <c r="I10" i="1"/>
  <c r="J10" i="1" s="1"/>
  <c r="G11" i="1"/>
  <c r="H11" i="1" l="1"/>
  <c r="I11" i="1"/>
  <c r="J11" i="1" s="1"/>
  <c r="G12" i="1"/>
  <c r="H12" i="1" l="1"/>
  <c r="I12" i="1"/>
  <c r="J12" i="1" s="1"/>
  <c r="G13" i="1"/>
  <c r="H13" i="1" l="1"/>
  <c r="I13" i="1"/>
  <c r="J13" i="1" s="1"/>
  <c r="G14" i="1"/>
  <c r="H14" i="1" l="1"/>
  <c r="I14" i="1"/>
  <c r="J14" i="1" s="1"/>
  <c r="G15" i="1"/>
  <c r="H15" i="1" l="1"/>
  <c r="I15" i="1"/>
  <c r="J15" i="1" s="1"/>
  <c r="G17" i="1"/>
  <c r="G16" i="1"/>
  <c r="H16" i="1" l="1"/>
  <c r="I16" i="1"/>
  <c r="J16" i="1" s="1"/>
  <c r="H17" i="1"/>
  <c r="J17" i="1" s="1"/>
</calcChain>
</file>

<file path=xl/sharedStrings.xml><?xml version="1.0" encoding="utf-8"?>
<sst xmlns="http://schemas.openxmlformats.org/spreadsheetml/2006/main" count="21" uniqueCount="20">
  <si>
    <t>Plafond de sécurité sociale</t>
  </si>
  <si>
    <t>MOIS</t>
  </si>
  <si>
    <t>Plafond</t>
  </si>
  <si>
    <t>Salaire de base</t>
  </si>
  <si>
    <t>Commissions</t>
  </si>
  <si>
    <t>Salaires bruts</t>
  </si>
  <si>
    <t>Cumuls bruts</t>
  </si>
  <si>
    <t>Plafonds cumulés</t>
  </si>
  <si>
    <t>TB du mois</t>
  </si>
  <si>
    <t>DECOMPOSITION DU SALAIRE BRUT EN TRANCHES</t>
  </si>
  <si>
    <t>NUMERO</t>
  </si>
  <si>
    <t>Formules de février</t>
  </si>
  <si>
    <t>TB cumulées</t>
  </si>
  <si>
    <t>TA/T1 cumulées</t>
  </si>
  <si>
    <t>TA/T1 du mois</t>
  </si>
  <si>
    <t>=MIN(G6 * 3; D6 - G6)</t>
  </si>
  <si>
    <t>=MIN(D6 ; F6)</t>
  </si>
  <si>
    <t>= G6 - G5</t>
  </si>
  <si>
    <t>=I6 - I5</t>
  </si>
  <si>
    <t>PMSS du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</si>
</sst>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" fontId="0" fillId="0" borderId="4" xfId="0" applyNumberForma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7" fontId="0" fillId="0" borderId="7" xfId="0" applyNumberFormat="1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164" fontId="0" fillId="0" borderId="9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0" fillId="0" borderId="5" xfId="0" applyNumberForma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" fontId="0" fillId="0" borderId="5" xfId="0" applyNumberFormat="1" applyBorder="1" applyAlignment="1">
      <alignment vertical="center"/>
    </xf>
    <xf numFmtId="164" fontId="0" fillId="4" borderId="5" xfId="0" applyNumberForma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2" fillId="3" borderId="11" xfId="0" applyNumberFormat="1" applyFont="1" applyFill="1" applyBorder="1" applyAlignment="1">
      <alignment vertical="center"/>
    </xf>
    <xf numFmtId="164" fontId="0" fillId="4" borderId="11" xfId="0" applyNumberFormat="1" applyFill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5" fillId="2" borderId="12" xfId="0" quotePrefix="1" applyNumberFormat="1" applyFont="1" applyFill="1" applyBorder="1" applyAlignment="1">
      <alignment vertical="center"/>
    </xf>
    <xf numFmtId="164" fontId="2" fillId="3" borderId="12" xfId="0" quotePrefix="1" applyNumberFormat="1" applyFont="1" applyFill="1" applyBorder="1" applyAlignment="1">
      <alignment horizontal="center" vertical="center"/>
    </xf>
    <xf numFmtId="164" fontId="2" fillId="4" borderId="12" xfId="0" quotePrefix="1" applyNumberFormat="1" applyFont="1" applyFill="1" applyBorder="1" applyAlignment="1">
      <alignment horizontal="center" vertical="center"/>
    </xf>
    <xf numFmtId="6" fontId="0" fillId="4" borderId="11" xfId="0" applyNumberFormat="1" applyFill="1" applyBorder="1" applyAlignment="1">
      <alignment vertical="center"/>
    </xf>
    <xf numFmtId="6" fontId="0" fillId="4" borderId="5" xfId="0" applyNumberFormat="1" applyFill="1" applyBorder="1" applyAlignment="1">
      <alignment vertical="center"/>
    </xf>
    <xf numFmtId="17" fontId="6" fillId="0" borderId="10" xfId="0" applyNumberFormat="1" applyFont="1" applyBorder="1" applyAlignment="1">
      <alignment horizontal="center" vertical="center"/>
    </xf>
    <xf numFmtId="17" fontId="6" fillId="0" borderId="14" xfId="0" applyNumberFormat="1" applyFont="1" applyBorder="1" applyAlignment="1">
      <alignment horizontal="center" vertical="center"/>
    </xf>
    <xf numFmtId="17" fontId="6" fillId="0" borderId="15" xfId="0" applyNumberFormat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133349</xdr:rowOff>
    </xdr:from>
    <xdr:to>
      <xdr:col>4</xdr:col>
      <xdr:colOff>38100</xdr:colOff>
      <xdr:row>21</xdr:row>
      <xdr:rowOff>41412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D5B200C-BD4C-472F-8E5F-1D315B5E760D}"/>
            </a:ext>
          </a:extLst>
        </xdr:cNvPr>
        <xdr:cNvSpPr txBox="1"/>
      </xdr:nvSpPr>
      <xdr:spPr>
        <a:xfrm>
          <a:off x="76200" y="3968197"/>
          <a:ext cx="3556552" cy="670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accent1"/>
              </a:solidFill>
            </a:rPr>
            <a:t>Décomposez les salaires bruts mensuels en</a:t>
          </a:r>
          <a:r>
            <a:rPr lang="fr-FR" sz="1400" b="1" baseline="0">
              <a:solidFill>
                <a:schemeClr val="accent1"/>
              </a:solidFill>
            </a:rPr>
            <a:t> tranches A et B </a:t>
          </a:r>
          <a:endParaRPr lang="fr-FR" sz="1400" b="1">
            <a:solidFill>
              <a:schemeClr val="accent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4</xdr:row>
      <xdr:rowOff>285749</xdr:rowOff>
    </xdr:from>
    <xdr:to>
      <xdr:col>16</xdr:col>
      <xdr:colOff>504825</xdr:colOff>
      <xdr:row>6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2674EE3-10F6-4584-BB7B-C5C568E0669B}"/>
            </a:ext>
          </a:extLst>
        </xdr:cNvPr>
        <xdr:cNvSpPr txBox="1"/>
      </xdr:nvSpPr>
      <xdr:spPr>
        <a:xfrm>
          <a:off x="9020175" y="1200149"/>
          <a:ext cx="1914525" cy="2857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ysClr val="windowText" lastClr="000000"/>
              </a:solidFill>
            </a:rPr>
            <a:t>TA DU</a:t>
          </a:r>
          <a:r>
            <a:rPr lang="fr-FR" sz="1100" b="1" baseline="0">
              <a:solidFill>
                <a:sysClr val="windowText" lastClr="000000"/>
              </a:solidFill>
            </a:rPr>
            <a:t> MOIS</a:t>
          </a:r>
          <a:r>
            <a:rPr lang="fr-FR" sz="1100" b="1">
              <a:solidFill>
                <a:sysClr val="windowText" lastClr="000000"/>
              </a:solidFill>
            </a:rPr>
            <a:t> =</a:t>
          </a:r>
          <a:r>
            <a:rPr lang="fr-FR" sz="1100" b="1" baseline="0">
              <a:solidFill>
                <a:sysClr val="windowText" lastClr="000000"/>
              </a:solidFill>
            </a:rPr>
            <a:t> F6 - F5 = 3 700</a:t>
          </a:r>
          <a:endParaRPr lang="fr-FR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2F4F0-BABC-4B6C-A123-61F21A163A70}">
  <dimension ref="A1:D17"/>
  <sheetViews>
    <sheetView tabSelected="1" zoomScale="115" zoomScaleNormal="115" workbookViewId="0">
      <selection activeCell="F10" sqref="F10"/>
    </sheetView>
  </sheetViews>
  <sheetFormatPr baseColWidth="10" defaultRowHeight="15" x14ac:dyDescent="0.25"/>
  <cols>
    <col min="1" max="1" width="11.42578125" style="3"/>
    <col min="2" max="2" width="14.28515625" style="3" bestFit="1" customWidth="1"/>
    <col min="3" max="3" width="15.28515625" style="3" bestFit="1" customWidth="1"/>
    <col min="4" max="4" width="12.85546875" style="3" bestFit="1" customWidth="1"/>
    <col min="5" max="16384" width="11.42578125" style="3"/>
  </cols>
  <sheetData>
    <row r="1" spans="1:4" ht="18.75" x14ac:dyDescent="0.25">
      <c r="A1" s="6" t="s">
        <v>9</v>
      </c>
    </row>
    <row r="3" spans="1:4" x14ac:dyDescent="0.25">
      <c r="A3" s="1" t="s">
        <v>2</v>
      </c>
      <c r="B3" s="2">
        <v>3428</v>
      </c>
    </row>
    <row r="4" spans="1:4" ht="15.75" thickBot="1" x14ac:dyDescent="0.3"/>
    <row r="5" spans="1:4" ht="18" customHeight="1" x14ac:dyDescent="0.25">
      <c r="A5" s="7"/>
      <c r="B5" s="8" t="s">
        <v>3</v>
      </c>
      <c r="C5" s="8" t="s">
        <v>4</v>
      </c>
      <c r="D5" s="9" t="s">
        <v>5</v>
      </c>
    </row>
    <row r="6" spans="1:4" ht="18" customHeight="1" x14ac:dyDescent="0.25">
      <c r="A6" s="10">
        <v>43831</v>
      </c>
      <c r="B6" s="11">
        <v>1700</v>
      </c>
      <c r="C6" s="11">
        <v>1200</v>
      </c>
      <c r="D6" s="12">
        <f t="shared" ref="D6:D17" si="0">SUM(B6:C6)</f>
        <v>2900</v>
      </c>
    </row>
    <row r="7" spans="1:4" ht="18" customHeight="1" x14ac:dyDescent="0.25">
      <c r="A7" s="10">
        <v>43862</v>
      </c>
      <c r="B7" s="11">
        <v>1700</v>
      </c>
      <c r="C7" s="11">
        <v>2000</v>
      </c>
      <c r="D7" s="12">
        <f t="shared" si="0"/>
        <v>3700</v>
      </c>
    </row>
    <row r="8" spans="1:4" ht="18" customHeight="1" x14ac:dyDescent="0.25">
      <c r="A8" s="10">
        <v>43891</v>
      </c>
      <c r="B8" s="11">
        <v>1700</v>
      </c>
      <c r="C8" s="11">
        <v>4000</v>
      </c>
      <c r="D8" s="12">
        <f t="shared" si="0"/>
        <v>5700</v>
      </c>
    </row>
    <row r="9" spans="1:4" ht="18" customHeight="1" x14ac:dyDescent="0.25">
      <c r="A9" s="10">
        <v>43922</v>
      </c>
      <c r="B9" s="11">
        <v>1700</v>
      </c>
      <c r="C9" s="11">
        <v>500</v>
      </c>
      <c r="D9" s="12">
        <f t="shared" si="0"/>
        <v>2200</v>
      </c>
    </row>
    <row r="10" spans="1:4" ht="18" customHeight="1" x14ac:dyDescent="0.25">
      <c r="A10" s="10">
        <v>43952</v>
      </c>
      <c r="B10" s="11">
        <v>1700</v>
      </c>
      <c r="C10" s="11">
        <v>800</v>
      </c>
      <c r="D10" s="12">
        <f t="shared" si="0"/>
        <v>2500</v>
      </c>
    </row>
    <row r="11" spans="1:4" ht="18" customHeight="1" x14ac:dyDescent="0.25">
      <c r="A11" s="10">
        <v>43983</v>
      </c>
      <c r="B11" s="11">
        <v>1700</v>
      </c>
      <c r="C11" s="11">
        <v>800</v>
      </c>
      <c r="D11" s="12">
        <f t="shared" si="0"/>
        <v>2500</v>
      </c>
    </row>
    <row r="12" spans="1:4" ht="18" customHeight="1" x14ac:dyDescent="0.25">
      <c r="A12" s="10">
        <v>44013</v>
      </c>
      <c r="B12" s="11">
        <v>1700</v>
      </c>
      <c r="C12" s="11">
        <v>1500</v>
      </c>
      <c r="D12" s="12">
        <f t="shared" si="0"/>
        <v>3200</v>
      </c>
    </row>
    <row r="13" spans="1:4" ht="18" customHeight="1" x14ac:dyDescent="0.25">
      <c r="A13" s="10">
        <v>44044</v>
      </c>
      <c r="B13" s="11">
        <v>1700</v>
      </c>
      <c r="C13" s="11">
        <v>800</v>
      </c>
      <c r="D13" s="12">
        <f t="shared" si="0"/>
        <v>2500</v>
      </c>
    </row>
    <row r="14" spans="1:4" ht="18" customHeight="1" x14ac:dyDescent="0.25">
      <c r="A14" s="10">
        <v>44075</v>
      </c>
      <c r="B14" s="11">
        <v>1700</v>
      </c>
      <c r="C14" s="11">
        <v>3500</v>
      </c>
      <c r="D14" s="12">
        <f t="shared" si="0"/>
        <v>5200</v>
      </c>
    </row>
    <row r="15" spans="1:4" ht="18" customHeight="1" x14ac:dyDescent="0.25">
      <c r="A15" s="10">
        <v>44105</v>
      </c>
      <c r="B15" s="11">
        <v>1700</v>
      </c>
      <c r="C15" s="11">
        <v>3100</v>
      </c>
      <c r="D15" s="12">
        <f t="shared" si="0"/>
        <v>4800</v>
      </c>
    </row>
    <row r="16" spans="1:4" ht="18" customHeight="1" x14ac:dyDescent="0.25">
      <c r="A16" s="10">
        <v>44136</v>
      </c>
      <c r="B16" s="11">
        <v>1700</v>
      </c>
      <c r="C16" s="11">
        <v>300</v>
      </c>
      <c r="D16" s="12">
        <f t="shared" si="0"/>
        <v>2000</v>
      </c>
    </row>
    <row r="17" spans="1:4" ht="18" customHeight="1" thickBot="1" x14ac:dyDescent="0.3">
      <c r="A17" s="13">
        <v>44166</v>
      </c>
      <c r="B17" s="14">
        <v>1700</v>
      </c>
      <c r="C17" s="14">
        <v>400</v>
      </c>
      <c r="D17" s="15">
        <f t="shared" si="0"/>
        <v>2100</v>
      </c>
    </row>
  </sheetData>
  <pageMargins left="0.7" right="0.7" top="0.75" bottom="0.75" header="0.3" footer="0.3"/>
  <ignoredErrors>
    <ignoredError sqref="D6:D17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6FEAD-C5AD-46B5-98BB-7CDB7F41A730}">
  <dimension ref="A2:J18"/>
  <sheetViews>
    <sheetView topLeftCell="A7" zoomScale="125" zoomScaleNormal="125" workbookViewId="0">
      <selection activeCell="H8" sqref="H8"/>
    </sheetView>
  </sheetViews>
  <sheetFormatPr baseColWidth="10" defaultRowHeight="15" x14ac:dyDescent="0.25"/>
  <cols>
    <col min="1" max="1" width="19.28515625" style="3" customWidth="1"/>
    <col min="2" max="2" width="11.42578125" style="3"/>
    <col min="3" max="3" width="12.85546875" style="3" bestFit="1" customWidth="1"/>
    <col min="4" max="4" width="12.5703125" style="3" bestFit="1" customWidth="1"/>
    <col min="5" max="5" width="16.28515625" style="3" bestFit="1" customWidth="1"/>
    <col min="6" max="6" width="16.7109375" style="3" bestFit="1" customWidth="1"/>
    <col min="7" max="7" width="15.140625" style="3" bestFit="1" customWidth="1"/>
    <col min="8" max="8" width="13.5703125" style="3" bestFit="1" customWidth="1"/>
    <col min="9" max="9" width="21.5703125" style="3" bestFit="1" customWidth="1"/>
    <col min="10" max="10" width="13.5703125" style="3" bestFit="1" customWidth="1"/>
    <col min="11" max="16384" width="11.42578125" style="3"/>
  </cols>
  <sheetData>
    <row r="2" spans="1:10" ht="18.75" x14ac:dyDescent="0.25">
      <c r="B2" s="5" t="s">
        <v>0</v>
      </c>
      <c r="F2" s="17">
        <v>3428</v>
      </c>
    </row>
    <row r="4" spans="1:10" ht="22.5" customHeight="1" x14ac:dyDescent="0.25">
      <c r="A4" s="19" t="s">
        <v>10</v>
      </c>
      <c r="B4" s="19" t="s">
        <v>1</v>
      </c>
      <c r="C4" s="19" t="s">
        <v>5</v>
      </c>
      <c r="D4" s="19" t="s">
        <v>6</v>
      </c>
      <c r="E4" s="19" t="s">
        <v>19</v>
      </c>
      <c r="F4" s="19" t="s">
        <v>7</v>
      </c>
      <c r="G4" s="19" t="s">
        <v>13</v>
      </c>
      <c r="H4" s="19" t="s">
        <v>14</v>
      </c>
      <c r="I4" s="19" t="s">
        <v>12</v>
      </c>
      <c r="J4" s="19" t="s">
        <v>8</v>
      </c>
    </row>
    <row r="5" spans="1:10" ht="22.5" customHeight="1" x14ac:dyDescent="0.25">
      <c r="A5" s="16">
        <v>1</v>
      </c>
      <c r="B5" s="20">
        <v>43831</v>
      </c>
      <c r="C5" s="11">
        <f>'Enoncé exemple'!D6</f>
        <v>2900</v>
      </c>
      <c r="D5" s="18">
        <f>C5</f>
        <v>2900</v>
      </c>
      <c r="E5" s="18">
        <f>$F$2</f>
        <v>3428</v>
      </c>
      <c r="F5" s="18">
        <f>E5</f>
        <v>3428</v>
      </c>
      <c r="G5" s="18">
        <f>MIN(D5,F5)</f>
        <v>2900</v>
      </c>
      <c r="H5" s="18">
        <f>G5</f>
        <v>2900</v>
      </c>
      <c r="I5" s="18">
        <f>MIN(3*G5,D5-G5)</f>
        <v>0</v>
      </c>
      <c r="J5" s="21">
        <f>I5</f>
        <v>0</v>
      </c>
    </row>
    <row r="6" spans="1:10" ht="22.5" customHeight="1" thickBot="1" x14ac:dyDescent="0.3">
      <c r="A6" s="16">
        <v>2</v>
      </c>
      <c r="B6" s="20">
        <v>43862</v>
      </c>
      <c r="C6" s="11">
        <f>'Enoncé exemple'!D7</f>
        <v>3700</v>
      </c>
      <c r="D6" s="18">
        <f>D5+C6</f>
        <v>6600</v>
      </c>
      <c r="E6" s="18">
        <f>$F$2</f>
        <v>3428</v>
      </c>
      <c r="F6" s="18">
        <f>F5+E6</f>
        <v>6856</v>
      </c>
      <c r="G6" s="22">
        <f>MIN(D6,F6)</f>
        <v>6600</v>
      </c>
      <c r="H6" s="23">
        <f>G6-G5</f>
        <v>3700</v>
      </c>
      <c r="I6" s="18">
        <f>MIN(3*G6,D6-G6)</f>
        <v>0</v>
      </c>
      <c r="J6" s="24">
        <f>I6-I5</f>
        <v>0</v>
      </c>
    </row>
    <row r="7" spans="1:10" ht="22.5" customHeight="1" thickTop="1" thickBot="1" x14ac:dyDescent="0.3">
      <c r="A7" s="16"/>
      <c r="B7" s="31" t="s">
        <v>11</v>
      </c>
      <c r="C7" s="32"/>
      <c r="D7" s="32"/>
      <c r="E7" s="32"/>
      <c r="F7" s="33"/>
      <c r="G7" s="26" t="s">
        <v>16</v>
      </c>
      <c r="H7" s="27" t="s">
        <v>17</v>
      </c>
      <c r="I7" s="27" t="s">
        <v>15</v>
      </c>
      <c r="J7" s="28" t="s">
        <v>18</v>
      </c>
    </row>
    <row r="8" spans="1:10" ht="22.5" customHeight="1" thickTop="1" x14ac:dyDescent="0.25">
      <c r="A8" s="16">
        <v>3</v>
      </c>
      <c r="B8" s="20">
        <v>43891</v>
      </c>
      <c r="C8" s="11">
        <v>5700</v>
      </c>
      <c r="D8" s="18">
        <f>D6+C8</f>
        <v>12300</v>
      </c>
      <c r="E8" s="18">
        <f t="shared" ref="E8:E17" si="0">$F$2</f>
        <v>3428</v>
      </c>
      <c r="F8" s="18">
        <f>F6+E8</f>
        <v>10284</v>
      </c>
      <c r="G8" s="25">
        <f t="shared" ref="G8:G17" si="1">MIN(D8,F8)</f>
        <v>10284</v>
      </c>
      <c r="H8" s="25">
        <f>G8-G6</f>
        <v>3684</v>
      </c>
      <c r="I8" s="18">
        <f t="shared" ref="I8:I9" si="2">MIN(3*G8,D8-G8)</f>
        <v>2016</v>
      </c>
      <c r="J8" s="29">
        <f>+I8-I6</f>
        <v>2016</v>
      </c>
    </row>
    <row r="9" spans="1:10" ht="22.5" customHeight="1" x14ac:dyDescent="0.25">
      <c r="A9" s="16">
        <v>4</v>
      </c>
      <c r="B9" s="20">
        <v>43922</v>
      </c>
      <c r="C9" s="11">
        <f>'Enoncé exemple'!D9</f>
        <v>2200</v>
      </c>
      <c r="D9" s="18">
        <f t="shared" ref="D9:D17" si="3">D8+C9</f>
        <v>14500</v>
      </c>
      <c r="E9" s="18">
        <f t="shared" si="0"/>
        <v>3428</v>
      </c>
      <c r="F9" s="18">
        <f t="shared" ref="F9:F17" si="4">F8+E9</f>
        <v>13712</v>
      </c>
      <c r="G9" s="18">
        <f t="shared" si="1"/>
        <v>13712</v>
      </c>
      <c r="H9" s="18">
        <f t="shared" ref="H9:H17" si="5">G9-G8</f>
        <v>3428</v>
      </c>
      <c r="I9" s="18">
        <f t="shared" si="2"/>
        <v>788</v>
      </c>
      <c r="J9" s="29">
        <f t="shared" ref="J9:J16" si="6">I9-I8</f>
        <v>-1228</v>
      </c>
    </row>
    <row r="10" spans="1:10" ht="22.5" customHeight="1" x14ac:dyDescent="0.25">
      <c r="A10" s="16">
        <v>5</v>
      </c>
      <c r="B10" s="20">
        <v>43952</v>
      </c>
      <c r="C10" s="11">
        <f>'Enoncé exemple'!D10</f>
        <v>2500</v>
      </c>
      <c r="D10" s="18">
        <f t="shared" si="3"/>
        <v>17000</v>
      </c>
      <c r="E10" s="18">
        <f t="shared" si="0"/>
        <v>3428</v>
      </c>
      <c r="F10" s="18">
        <f t="shared" si="4"/>
        <v>17140</v>
      </c>
      <c r="G10" s="18">
        <f t="shared" si="1"/>
        <v>17000</v>
      </c>
      <c r="H10" s="18">
        <f t="shared" si="5"/>
        <v>3288</v>
      </c>
      <c r="I10" s="18">
        <f t="shared" ref="I10:I16" si="7">MIN(3*G10,D10-G10)</f>
        <v>0</v>
      </c>
      <c r="J10" s="29">
        <f t="shared" si="6"/>
        <v>-788</v>
      </c>
    </row>
    <row r="11" spans="1:10" ht="22.5" customHeight="1" x14ac:dyDescent="0.25">
      <c r="A11" s="16">
        <v>6</v>
      </c>
      <c r="B11" s="20">
        <v>43983</v>
      </c>
      <c r="C11" s="11">
        <f>'Enoncé exemple'!D11</f>
        <v>2500</v>
      </c>
      <c r="D11" s="18">
        <f t="shared" si="3"/>
        <v>19500</v>
      </c>
      <c r="E11" s="18">
        <f t="shared" si="0"/>
        <v>3428</v>
      </c>
      <c r="F11" s="18">
        <f t="shared" si="4"/>
        <v>20568</v>
      </c>
      <c r="G11" s="18">
        <f t="shared" si="1"/>
        <v>19500</v>
      </c>
      <c r="H11" s="18">
        <f t="shared" si="5"/>
        <v>2500</v>
      </c>
      <c r="I11" s="18">
        <f t="shared" si="7"/>
        <v>0</v>
      </c>
      <c r="J11" s="29">
        <f t="shared" si="6"/>
        <v>0</v>
      </c>
    </row>
    <row r="12" spans="1:10" ht="22.5" customHeight="1" x14ac:dyDescent="0.25">
      <c r="A12" s="16">
        <v>7</v>
      </c>
      <c r="B12" s="20">
        <v>44013</v>
      </c>
      <c r="C12" s="11">
        <f>'Enoncé exemple'!D12</f>
        <v>3200</v>
      </c>
      <c r="D12" s="18">
        <f t="shared" si="3"/>
        <v>22700</v>
      </c>
      <c r="E12" s="18">
        <f t="shared" si="0"/>
        <v>3428</v>
      </c>
      <c r="F12" s="18">
        <f t="shared" si="4"/>
        <v>23996</v>
      </c>
      <c r="G12" s="18">
        <f t="shared" si="1"/>
        <v>22700</v>
      </c>
      <c r="H12" s="18">
        <f t="shared" si="5"/>
        <v>3200</v>
      </c>
      <c r="I12" s="18">
        <f t="shared" si="7"/>
        <v>0</v>
      </c>
      <c r="J12" s="29">
        <f t="shared" si="6"/>
        <v>0</v>
      </c>
    </row>
    <row r="13" spans="1:10" ht="22.5" customHeight="1" x14ac:dyDescent="0.25">
      <c r="A13" s="16">
        <v>8</v>
      </c>
      <c r="B13" s="20">
        <v>44044</v>
      </c>
      <c r="C13" s="11">
        <f>'Enoncé exemple'!D13</f>
        <v>2500</v>
      </c>
      <c r="D13" s="18">
        <f t="shared" si="3"/>
        <v>25200</v>
      </c>
      <c r="E13" s="18">
        <f t="shared" si="0"/>
        <v>3428</v>
      </c>
      <c r="F13" s="18">
        <f t="shared" si="4"/>
        <v>27424</v>
      </c>
      <c r="G13" s="18">
        <f t="shared" si="1"/>
        <v>25200</v>
      </c>
      <c r="H13" s="18">
        <f t="shared" si="5"/>
        <v>2500</v>
      </c>
      <c r="I13" s="18">
        <f t="shared" si="7"/>
        <v>0</v>
      </c>
      <c r="J13" s="29">
        <f t="shared" si="6"/>
        <v>0</v>
      </c>
    </row>
    <row r="14" spans="1:10" ht="22.5" customHeight="1" x14ac:dyDescent="0.25">
      <c r="A14" s="16">
        <v>9</v>
      </c>
      <c r="B14" s="20">
        <v>44075</v>
      </c>
      <c r="C14" s="11">
        <f>'Enoncé exemple'!D14</f>
        <v>5200</v>
      </c>
      <c r="D14" s="18">
        <f t="shared" si="3"/>
        <v>30400</v>
      </c>
      <c r="E14" s="18">
        <f t="shared" si="0"/>
        <v>3428</v>
      </c>
      <c r="F14" s="18">
        <f t="shared" si="4"/>
        <v>30852</v>
      </c>
      <c r="G14" s="18">
        <f t="shared" si="1"/>
        <v>30400</v>
      </c>
      <c r="H14" s="18">
        <f t="shared" si="5"/>
        <v>5200</v>
      </c>
      <c r="I14" s="18">
        <f t="shared" si="7"/>
        <v>0</v>
      </c>
      <c r="J14" s="29">
        <f t="shared" si="6"/>
        <v>0</v>
      </c>
    </row>
    <row r="15" spans="1:10" ht="22.5" customHeight="1" x14ac:dyDescent="0.25">
      <c r="A15" s="16">
        <v>10</v>
      </c>
      <c r="B15" s="20">
        <v>44105</v>
      </c>
      <c r="C15" s="11">
        <f>'Enoncé exemple'!D15</f>
        <v>4800</v>
      </c>
      <c r="D15" s="18">
        <f t="shared" si="3"/>
        <v>35200</v>
      </c>
      <c r="E15" s="18">
        <f t="shared" si="0"/>
        <v>3428</v>
      </c>
      <c r="F15" s="18">
        <f t="shared" si="4"/>
        <v>34280</v>
      </c>
      <c r="G15" s="18">
        <f t="shared" si="1"/>
        <v>34280</v>
      </c>
      <c r="H15" s="18">
        <f t="shared" si="5"/>
        <v>3880</v>
      </c>
      <c r="I15" s="18">
        <f t="shared" si="7"/>
        <v>920</v>
      </c>
      <c r="J15" s="29">
        <f t="shared" si="6"/>
        <v>920</v>
      </c>
    </row>
    <row r="16" spans="1:10" ht="22.5" customHeight="1" x14ac:dyDescent="0.25">
      <c r="A16" s="16">
        <v>11</v>
      </c>
      <c r="B16" s="20">
        <v>44136</v>
      </c>
      <c r="C16" s="11">
        <f>'Enoncé exemple'!D16</f>
        <v>2000</v>
      </c>
      <c r="D16" s="18">
        <f t="shared" si="3"/>
        <v>37200</v>
      </c>
      <c r="E16" s="18">
        <f t="shared" si="0"/>
        <v>3428</v>
      </c>
      <c r="F16" s="18">
        <f t="shared" si="4"/>
        <v>37708</v>
      </c>
      <c r="G16" s="18">
        <f t="shared" si="1"/>
        <v>37200</v>
      </c>
      <c r="H16" s="18">
        <f t="shared" si="5"/>
        <v>2920</v>
      </c>
      <c r="I16" s="18">
        <f t="shared" si="7"/>
        <v>0</v>
      </c>
      <c r="J16" s="29">
        <f t="shared" si="6"/>
        <v>-920</v>
      </c>
    </row>
    <row r="17" spans="1:10" ht="22.5" customHeight="1" x14ac:dyDescent="0.25">
      <c r="A17" s="16">
        <v>12</v>
      </c>
      <c r="B17" s="20">
        <v>44166</v>
      </c>
      <c r="C17" s="11">
        <f>'Enoncé exemple'!D17</f>
        <v>2100</v>
      </c>
      <c r="D17" s="18">
        <f t="shared" si="3"/>
        <v>39300</v>
      </c>
      <c r="E17" s="18">
        <f t="shared" si="0"/>
        <v>3428</v>
      </c>
      <c r="F17" s="18">
        <f t="shared" si="4"/>
        <v>41136</v>
      </c>
      <c r="G17" s="18">
        <f t="shared" si="1"/>
        <v>39300</v>
      </c>
      <c r="H17" s="18">
        <f t="shared" si="5"/>
        <v>2100</v>
      </c>
      <c r="I17" s="18"/>
      <c r="J17" s="30">
        <f>C17-H17</f>
        <v>0</v>
      </c>
    </row>
    <row r="18" spans="1:10" x14ac:dyDescent="0.25">
      <c r="B18" s="4"/>
    </row>
  </sheetData>
  <mergeCells count="1">
    <mergeCell ref="B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Enoncé exemple</vt:lpstr>
      <vt:lpstr>Corrigé exemple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2017-11-21T15:24:38Z</dcterms:created>
  <dcterms:modified xsi:type="dcterms:W3CDTF">2020-08-30T13:27:01Z</dcterms:modified>
</cp:coreProperties>
</file>