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KHOS\Desktop\foad paie 2020\PAIE N2 - renuméroté\9-VIDEOS 9 ALLEGEMENTS\DOCUMENTS\FILLON V2\"/>
    </mc:Choice>
  </mc:AlternateContent>
  <xr:revisionPtr revIDLastSave="0" documentId="8_{5B5D2810-58AC-448B-848E-CC23CA7DB7D6}" xr6:coauthVersionLast="44" xr6:coauthVersionMax="44" xr10:uidLastSave="{00000000-0000-0000-0000-000000000000}"/>
  <bookViews>
    <workbookView xWindow="-120" yWindow="-120" windowWidth="24240" windowHeight="13140" xr2:uid="{2B034AD0-ACBB-44AB-89E0-32A4424E7064}"/>
  </bookViews>
  <sheets>
    <sheet name="REGUL PROGRES JUSQU'A DEC" sheetId="1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1" l="1"/>
  <c r="F15" i="11"/>
  <c r="F16" i="11"/>
  <c r="F6" i="11"/>
  <c r="F7" i="11"/>
  <c r="F8" i="11"/>
  <c r="F9" i="11"/>
  <c r="F10" i="11"/>
  <c r="F11" i="11"/>
  <c r="F12" i="11"/>
  <c r="F13" i="11"/>
  <c r="F5" i="11"/>
  <c r="G5" i="11" l="1"/>
  <c r="I21" i="11" l="1"/>
  <c r="G6" i="11"/>
  <c r="G7" i="11" s="1"/>
  <c r="G8" i="11" s="1"/>
  <c r="G9" i="11" s="1"/>
  <c r="G10" i="11" s="1"/>
  <c r="G11" i="11" s="1"/>
  <c r="G12" i="11" s="1"/>
  <c r="G13" i="11" s="1"/>
  <c r="G14" i="11" s="1"/>
  <c r="G15" i="11" s="1"/>
  <c r="G16" i="11" s="1"/>
  <c r="E5" i="11"/>
  <c r="E6" i="11" s="1"/>
  <c r="E7" i="11" l="1"/>
  <c r="E8" i="11" s="1"/>
  <c r="E9" i="11" s="1"/>
  <c r="E10" i="11" s="1"/>
  <c r="E11" i="11" s="1"/>
  <c r="E12" i="11" s="1"/>
  <c r="E13" i="11" s="1"/>
  <c r="E14" i="11" s="1"/>
  <c r="E15" i="11" s="1"/>
  <c r="E16" i="11" s="1"/>
  <c r="H6" i="11"/>
  <c r="I6" i="11" s="1"/>
  <c r="H5" i="11"/>
  <c r="I5" i="11" s="1"/>
  <c r="J5" i="11" s="1"/>
  <c r="J6" i="11" l="1"/>
  <c r="H7" i="11"/>
  <c r="I7" i="11" s="1"/>
  <c r="J7" i="11" s="1"/>
  <c r="H8" i="11"/>
  <c r="I8" i="11" s="1"/>
  <c r="J8" i="11" l="1"/>
  <c r="H9" i="11"/>
  <c r="I9" i="11" s="1"/>
  <c r="J9" i="11" s="1"/>
  <c r="H10" i="11" l="1"/>
  <c r="I10" i="11" s="1"/>
  <c r="J10" i="11" s="1"/>
  <c r="H11" i="11" l="1"/>
  <c r="I11" i="11" s="1"/>
  <c r="J11" i="11" s="1"/>
  <c r="H12" i="11" l="1"/>
  <c r="I12" i="11" s="1"/>
  <c r="J12" i="11" s="1"/>
  <c r="H13" i="11" l="1"/>
  <c r="I13" i="11" s="1"/>
  <c r="J13" i="11" s="1"/>
  <c r="H14" i="11" l="1"/>
  <c r="I14" i="11" s="1"/>
  <c r="J14" i="11" s="1"/>
  <c r="H15" i="11" l="1"/>
  <c r="I15" i="11" s="1"/>
  <c r="J15" i="11" s="1"/>
  <c r="H16" i="11" l="1"/>
  <c r="I16" i="11" s="1"/>
  <c r="J16" i="11" s="1"/>
</calcChain>
</file>

<file path=xl/sharedStrings.xml><?xml version="1.0" encoding="utf-8"?>
<sst xmlns="http://schemas.openxmlformats.org/spreadsheetml/2006/main" count="73" uniqueCount="69">
  <si>
    <t>cumul</t>
  </si>
  <si>
    <t>SMIC cumulé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</si>
  <si>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</si>
  <si>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</si>
  <si>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</si>
  <si>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</si>
  <si>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</si>
  <si>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</si>
  <si>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</si>
  <si>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</si>
  <si>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</si>
  <si>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novembre</t>
  </si>
  <si>
    <t>décembre</t>
  </si>
  <si>
    <t>Réduction janvier :</t>
  </si>
  <si>
    <t>Coefficient = 0,2849/0,6 × [(1,6 × 1 521,25/ 1 521,25) - 1] = 0,2849.</t>
  </si>
  <si>
    <t>Réduction = 0,2849 × 1 521,25 = 433,40 €.</t>
  </si>
  <si>
    <t>Réduction février :</t>
  </si>
  <si>
    <t>Coefficient = 0,2849/0,6 × [(1,6 × 1 521,25 × 2) / (1 521,25 × 3) - 1] = 0,0317.</t>
  </si>
  <si>
    <t>Réduction = (0,0317 × 4 563,75) - 433,40 = 144,67 - 433,40 = - 288,73 €.</t>
  </si>
  <si>
    <t>Réduction mars :</t>
  </si>
  <si>
    <t>Coefficient = 0,2849/0,6 × [(1,6 × 1 521,25 × 3) / (1 521,25 × 4) - 1] = 0,0950.</t>
  </si>
  <si>
    <t>Réduction = (0,0950 × 6 085,00) - 144,67 = 578,08 - 144,67 = 433,41 €.</t>
  </si>
  <si>
    <t>Réduction avril :</t>
  </si>
  <si>
    <t>Coefficient = 0,2849/0,6 × [(1,6 × 1 521,25 × 4) / (1 521,25 × 5) - 1] = 0,1330.</t>
  </si>
  <si>
    <t>Réduction = (0,1330 × 7 606,25) - 578,08 = 1 011,63 - 578,08 = 433,55 €.</t>
  </si>
  <si>
    <t>Réduction mai :</t>
  </si>
  <si>
    <t>Coefficient = 0,2849/0,6 × [(1,6 × 1 521,25 × 5) / (1 521,25 × 6) - 1] = 0,1583.</t>
  </si>
  <si>
    <t>Réduction = (0,1583 × 9 127,50) - 1 011,63 = 1 444,88 - 1 011,63 = 433,25 €.</t>
  </si>
  <si>
    <t>Réduction de juin :</t>
  </si>
  <si>
    <t>Coefficient = 0,2849/0,6 × [(1,6 × 1 521,25 × 6) / (1 521,25 × 7) - 1] = 0,1764.</t>
  </si>
  <si>
    <t>Réduction = (0,1764 × 10 648,75) - 1 444,88 = 1 878,44 - 1 444,88 = 433,56 €.</t>
  </si>
  <si>
    <t>Réduction de juillet :</t>
  </si>
  <si>
    <t>Coefficient = 0,2849/0,6 × [(1,6 × 1 521,25 × 7) / (1 521,25 × 8) - 1] = 0,1899.</t>
  </si>
  <si>
    <t>Réduction = (0,1899 × 12 170,00) - 1 878,44 = 2 311,08 - 1 878,44 = 432,64 €.</t>
  </si>
  <si>
    <t>Réduction d'août :</t>
  </si>
  <si>
    <t>Coefficient = 0,2849/0,6 × [(1,6 × 1 521,25 × 8) / (1 521,25 × 9) - 1] = 0,2005.</t>
  </si>
  <si>
    <t>Réduction = (0,2005 × 13 691,25) - 2 311,08 = 2 745,10 - 2 311,08 = 434,02 €.</t>
  </si>
  <si>
    <t>Réduction de septembre :</t>
  </si>
  <si>
    <t>Coefficient = 0,2849/0,6 × [(1,6 × 1 521,25 × 9) / (1 521,25 × 10) - 1] = 0,2089.</t>
  </si>
  <si>
    <t>Réduction = (0,2089 × 15 212,50) - 2 745,10 = 3 177,89 - 2 745,10 = 432,79 €.</t>
  </si>
  <si>
    <t>Réduction d'octobre :</t>
  </si>
  <si>
    <t>Réduction (hors assurance chômage) :</t>
  </si>
  <si>
    <t>Coefficient = 0,2849/0,6 × [(1,6 × 1 521,25 × 10) / (1 521,25 × 11) - 1] = 0,2158.</t>
  </si>
  <si>
    <t>Réduction de janvier à octobre = 0,2158 × 16 733,75 = 3 611,14 €.</t>
  </si>
  <si>
    <t>Réduction complémentaire au titre de l'assurance-chômage :</t>
  </si>
  <si>
    <t>Coefficient = 0,0405/0,6 × [(1,6 × 1 521,25 × 10) / (1 521,25 × 11) - 1] = 0,0307.</t>
  </si>
  <si>
    <t>Réduction complémentaire d'octobre = 0,0307 × 1 521,25 = 46,70 €.</t>
  </si>
  <si>
    <t>Réduction du mois = (3 611,14 + 46,70) - 3 177,89 = 3 657,84 - 3 177,89 = 479,95 €.</t>
  </si>
  <si>
    <t>Réduction de novembre :</t>
  </si>
  <si>
    <t>Coefficient = 0,2849/0,6 × [(1,6 × 1 521,25 × 11) / (1 521,25 × 12) - 1] = 0,2216.</t>
  </si>
  <si>
    <t>Réduction de janvier à novembre = 0,2216 × 18 255,00 = 4 045,31 €.</t>
  </si>
  <si>
    <t>Coefficient = 0,0405/0,6 × [(1,6 × 1 521,25 × 11) / (1 521,25 × 12) - 1] = 0,0315.</t>
  </si>
  <si>
    <t>Réduction complémentaire d'octobre et novembre = 0,0315 × 3 042,50 = 95,84 €.</t>
  </si>
  <si>
    <t>Réduction du mois = (4 045,31 + 95,84) - 3 657,84 = 4 141,15 - 3 657,84 = 483,31 €.</t>
  </si>
  <si>
    <t>Réduction de décembre :</t>
  </si>
  <si>
    <t>Coefficient = 0,2849/0,6 × [(1,6 × 1 521,25 × 12) / (1 521,25 × 14) - 1] = 0,1764.</t>
  </si>
  <si>
    <t>Réduction de janvier à décembre = 0,1764 × 21 297,00 = 3 756,88 €.</t>
  </si>
  <si>
    <t>Coefficient = 0,0405/0,6 × [(1,6 × 1 521,25 × 12) / (1 521,25 × 14) - 1] = 0,0251.</t>
  </si>
  <si>
    <t>Réduction complémentaire d'octobre à décembre = 0,0251 × 6 085,00 = 152,73 €.</t>
  </si>
  <si>
    <t>Réduction du mois = (3 756,88 + 152,73) - 4 141,15 = 3 909,61 - 4 141,15 = - 231,54 €.</t>
  </si>
  <si>
    <t>L'employeur est donc redevable de la somme de 231,54 €.</t>
  </si>
  <si>
    <t>COEFF</t>
  </si>
  <si>
    <t>Salaires</t>
  </si>
  <si>
    <t>Réduction
 cumulée</t>
  </si>
  <si>
    <t>Calcul de l'allègement  HORS COTISATIONS POLE EMPLOI</t>
  </si>
  <si>
    <t>coef 
arrondi</t>
  </si>
  <si>
    <t>Réduction 
du mois</t>
  </si>
  <si>
    <t>octobre</t>
  </si>
  <si>
    <t>SMIC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</si>
</sst>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00_-;\-* #,##0.00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555555"/>
      <name val="Lucida Sans Unicode"/>
      <family val="2"/>
    </font>
    <font>
      <sz val="14"/>
      <color theme="1"/>
      <name val="Calibri"/>
      <family val="2"/>
      <scheme val="minor"/>
    </font>
    <font>
      <b/>
      <sz val="14"/>
      <color rgb="FF555555"/>
      <name val="Lucida Sans Unicode"/>
      <family val="2"/>
    </font>
    <font>
      <b/>
      <sz val="16"/>
      <color rgb="FFFF0000"/>
      <name val="Times New Roman"/>
      <family val="1"/>
    </font>
    <font>
      <b/>
      <sz val="18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1" xfId="0" applyFont="1" applyBorder="1" applyAlignment="1">
      <alignment vertical="center"/>
    </xf>
    <xf numFmtId="44" fontId="4" fillId="0" borderId="2" xfId="2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44" fontId="4" fillId="0" borderId="2" xfId="0" applyNumberFormat="1" applyFont="1" applyBorder="1" applyAlignment="1">
      <alignment vertical="center"/>
    </xf>
    <xf numFmtId="44" fontId="4" fillId="0" borderId="3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44" fontId="4" fillId="0" borderId="5" xfId="2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164" fontId="0" fillId="0" borderId="0" xfId="1" applyNumberFormat="1" applyFont="1" applyAlignment="1">
      <alignment vertical="center"/>
    </xf>
    <xf numFmtId="44" fontId="0" fillId="0" borderId="0" xfId="0" applyNumberForma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44" fontId="5" fillId="3" borderId="2" xfId="0" applyNumberFormat="1" applyFont="1" applyFill="1" applyBorder="1" applyAlignment="1">
      <alignment vertical="center"/>
    </xf>
    <xf numFmtId="44" fontId="4" fillId="4" borderId="3" xfId="0" applyNumberFormat="1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44" fontId="4" fillId="5" borderId="2" xfId="0" applyNumberFormat="1" applyFont="1" applyFill="1" applyBorder="1" applyAlignment="1">
      <alignment vertical="center"/>
    </xf>
    <xf numFmtId="0" fontId="6" fillId="2" borderId="0" xfId="0" applyFont="1" applyFill="1" applyAlignment="1">
      <alignment horizontal="justify" vertical="center" wrapText="1"/>
    </xf>
    <xf numFmtId="0" fontId="7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0" xfId="0" applyFont="1" applyAlignment="1">
      <alignment horizontal="justify"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91</xdr:row>
      <xdr:rowOff>163286</xdr:rowOff>
    </xdr:from>
    <xdr:to>
      <xdr:col>17</xdr:col>
      <xdr:colOff>381000</xdr:colOff>
      <xdr:row>133</xdr:row>
      <xdr:rowOff>2875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C7FEF85-C77F-4D47-8E04-55737F427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31036"/>
          <a:ext cx="14124214" cy="78405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3ECB4-E28A-4DD7-97B2-5928D45568AB}">
  <sheetPr>
    <tabColor rgb="FFFFFF00"/>
  </sheetPr>
  <dimension ref="C1:V73"/>
  <sheetViews>
    <sheetView tabSelected="1" topLeftCell="C1" zoomScale="70" zoomScaleNormal="70" workbookViewId="0">
      <selection activeCell="F5" sqref="F5:F16"/>
    </sheetView>
  </sheetViews>
  <sheetFormatPr baseColWidth="10" defaultRowHeight="15" x14ac:dyDescent="0.25"/>
  <cols>
    <col min="1" max="2" width="0" style="12" hidden="1" customWidth="1"/>
    <col min="3" max="3" width="20.42578125" style="12" customWidth="1"/>
    <col min="4" max="4" width="14.42578125" style="12" bestFit="1" customWidth="1"/>
    <col min="5" max="5" width="15.7109375" style="12" bestFit="1" customWidth="1"/>
    <col min="6" max="6" width="15.7109375" style="12" customWidth="1"/>
    <col min="7" max="7" width="17.5703125" style="12" bestFit="1" customWidth="1"/>
    <col min="8" max="8" width="12.85546875" style="12" bestFit="1" customWidth="1"/>
    <col min="9" max="9" width="15.5703125" style="12" bestFit="1" customWidth="1"/>
    <col min="10" max="10" width="16.7109375" style="12" bestFit="1" customWidth="1"/>
    <col min="11" max="11" width="3.28515625" style="12" customWidth="1"/>
    <col min="12" max="12" width="16.7109375" style="12" customWidth="1"/>
    <col min="13" max="16384" width="11.42578125" style="12"/>
  </cols>
  <sheetData>
    <row r="1" spans="3:11" ht="23.25" x14ac:dyDescent="0.25">
      <c r="C1" s="20"/>
      <c r="G1" s="19" t="s">
        <v>61</v>
      </c>
      <c r="H1" s="19">
        <v>0.32050000000000001</v>
      </c>
    </row>
    <row r="2" spans="3:11" ht="15.75" thickBot="1" x14ac:dyDescent="0.3"/>
    <row r="3" spans="3:11" ht="35.25" customHeight="1" x14ac:dyDescent="0.25">
      <c r="C3" s="24" t="s">
        <v>64</v>
      </c>
      <c r="D3" s="25"/>
      <c r="E3" s="25"/>
      <c r="F3" s="25"/>
      <c r="G3" s="25"/>
      <c r="H3" s="25"/>
      <c r="I3" s="25"/>
      <c r="J3" s="26"/>
    </row>
    <row r="4" spans="3:11" ht="37.5" x14ac:dyDescent="0.25">
      <c r="C4" s="1"/>
      <c r="D4" s="6" t="s">
        <v>62</v>
      </c>
      <c r="E4" s="6" t="s">
        <v>0</v>
      </c>
      <c r="F4" s="6" t="s">
        <v>68</v>
      </c>
      <c r="G4" s="7" t="s">
        <v>1</v>
      </c>
      <c r="H4" s="16" t="s">
        <v>65</v>
      </c>
      <c r="I4" s="11" t="s">
        <v>63</v>
      </c>
      <c r="J4" s="8" t="s">
        <v>66</v>
      </c>
      <c r="K4" s="13"/>
    </row>
    <row r="5" spans="3:11" ht="46.5" customHeight="1" x14ac:dyDescent="0.25">
      <c r="C5" s="1" t="s">
        <v>2</v>
      </c>
      <c r="D5" s="2">
        <v>1200</v>
      </c>
      <c r="E5" s="2">
        <f>D5</f>
        <v>1200</v>
      </c>
      <c r="F5" s="2">
        <f>10.15*104</f>
        <v>1055.6000000000001</v>
      </c>
      <c r="G5" s="2">
        <f>F5</f>
        <v>1055.6000000000001</v>
      </c>
      <c r="H5" s="3">
        <f>ROUND($H$1/0.6*((1.6*G5/E5)-1),4)</f>
        <v>0.2177</v>
      </c>
      <c r="I5" s="4">
        <f>H5*E5</f>
        <v>261.24</v>
      </c>
      <c r="J5" s="18">
        <f>I5</f>
        <v>261.24</v>
      </c>
    </row>
    <row r="6" spans="3:11" ht="46.5" customHeight="1" x14ac:dyDescent="0.25">
      <c r="C6" s="1" t="s">
        <v>3</v>
      </c>
      <c r="D6" s="2">
        <v>1450</v>
      </c>
      <c r="E6" s="2">
        <f>E5+D6</f>
        <v>2650</v>
      </c>
      <c r="F6" s="2">
        <f t="shared" ref="F6:F16" si="0">10.15*104</f>
        <v>1055.6000000000001</v>
      </c>
      <c r="G6" s="2">
        <f>G5+F6</f>
        <v>2111.2000000000003</v>
      </c>
      <c r="H6" s="3">
        <f t="shared" ref="H6:H16" si="1">ROUND($H$1/0.6*((1.6*G6/E6)-1),4)</f>
        <v>0.1467</v>
      </c>
      <c r="I6" s="4">
        <f t="shared" ref="I6:I16" si="2">H6*E6</f>
        <v>388.755</v>
      </c>
      <c r="J6" s="18">
        <f>I6-I5</f>
        <v>127.51499999999999</v>
      </c>
    </row>
    <row r="7" spans="3:11" ht="46.5" customHeight="1" x14ac:dyDescent="0.25">
      <c r="C7" s="1" t="s">
        <v>4</v>
      </c>
      <c r="D7" s="2">
        <v>1200</v>
      </c>
      <c r="E7" s="2">
        <f t="shared" ref="E7:E16" si="3">E6+D7</f>
        <v>3850</v>
      </c>
      <c r="F7" s="2">
        <f t="shared" si="0"/>
        <v>1055.6000000000001</v>
      </c>
      <c r="G7" s="2">
        <f t="shared" ref="G7:G16" si="4">G6+F7</f>
        <v>3166.8</v>
      </c>
      <c r="H7" s="3">
        <f t="shared" si="1"/>
        <v>0.16880000000000001</v>
      </c>
      <c r="I7" s="4">
        <f t="shared" si="2"/>
        <v>649.88</v>
      </c>
      <c r="J7" s="18">
        <f t="shared" ref="J7:J9" si="5">I7-I6</f>
        <v>261.125</v>
      </c>
    </row>
    <row r="8" spans="3:11" ht="46.5" customHeight="1" x14ac:dyDescent="0.25">
      <c r="C8" s="1" t="s">
        <v>5</v>
      </c>
      <c r="D8" s="2">
        <v>1200</v>
      </c>
      <c r="E8" s="2">
        <f t="shared" si="3"/>
        <v>5050</v>
      </c>
      <c r="F8" s="2">
        <f t="shared" si="0"/>
        <v>1055.6000000000001</v>
      </c>
      <c r="G8" s="2">
        <f t="shared" si="4"/>
        <v>4222.4000000000005</v>
      </c>
      <c r="H8" s="3">
        <f t="shared" si="1"/>
        <v>0.1804</v>
      </c>
      <c r="I8" s="4">
        <f t="shared" si="2"/>
        <v>911.02</v>
      </c>
      <c r="J8" s="18">
        <f t="shared" si="5"/>
        <v>261.14</v>
      </c>
    </row>
    <row r="9" spans="3:11" ht="46.5" customHeight="1" x14ac:dyDescent="0.25">
      <c r="C9" s="1" t="s">
        <v>6</v>
      </c>
      <c r="D9" s="2">
        <v>1200</v>
      </c>
      <c r="E9" s="2">
        <f t="shared" si="3"/>
        <v>6250</v>
      </c>
      <c r="F9" s="2">
        <f t="shared" si="0"/>
        <v>1055.6000000000001</v>
      </c>
      <c r="G9" s="2">
        <f t="shared" si="4"/>
        <v>5278.0000000000009</v>
      </c>
      <c r="H9" s="3">
        <f t="shared" si="1"/>
        <v>0.18759999999999999</v>
      </c>
      <c r="I9" s="4">
        <f t="shared" si="2"/>
        <v>1172.5</v>
      </c>
      <c r="J9" s="18">
        <f t="shared" si="5"/>
        <v>261.48</v>
      </c>
    </row>
    <row r="10" spans="3:11" ht="46.5" customHeight="1" x14ac:dyDescent="0.25">
      <c r="C10" s="1" t="s">
        <v>7</v>
      </c>
      <c r="D10" s="2">
        <v>1250</v>
      </c>
      <c r="E10" s="2">
        <f t="shared" si="3"/>
        <v>7500</v>
      </c>
      <c r="F10" s="2">
        <f t="shared" si="0"/>
        <v>1055.6000000000001</v>
      </c>
      <c r="G10" s="2">
        <f t="shared" si="4"/>
        <v>6333.6000000000013</v>
      </c>
      <c r="H10" s="3">
        <f t="shared" si="1"/>
        <v>0.18759999999999999</v>
      </c>
      <c r="I10" s="4">
        <f t="shared" si="2"/>
        <v>1407</v>
      </c>
      <c r="J10" s="18">
        <f>I10-I9</f>
        <v>234.5</v>
      </c>
    </row>
    <row r="11" spans="3:11" ht="46.5" customHeight="1" x14ac:dyDescent="0.25">
      <c r="C11" s="1" t="s">
        <v>8</v>
      </c>
      <c r="D11" s="2">
        <v>1200</v>
      </c>
      <c r="E11" s="2">
        <f t="shared" si="3"/>
        <v>8700</v>
      </c>
      <c r="F11" s="2">
        <f t="shared" si="0"/>
        <v>1055.6000000000001</v>
      </c>
      <c r="G11" s="2">
        <f t="shared" si="4"/>
        <v>7389.2000000000016</v>
      </c>
      <c r="H11" s="3">
        <f t="shared" si="1"/>
        <v>0.19170000000000001</v>
      </c>
      <c r="I11" s="4">
        <f t="shared" si="2"/>
        <v>1667.7900000000002</v>
      </c>
      <c r="J11" s="18">
        <f t="shared" ref="J11:J13" si="6">I11-I10</f>
        <v>260.79000000000019</v>
      </c>
    </row>
    <row r="12" spans="3:11" ht="46.5" customHeight="1" x14ac:dyDescent="0.25">
      <c r="C12" s="1" t="s">
        <v>9</v>
      </c>
      <c r="D12" s="2">
        <v>1200</v>
      </c>
      <c r="E12" s="2">
        <f t="shared" si="3"/>
        <v>9900</v>
      </c>
      <c r="F12" s="2">
        <f t="shared" si="0"/>
        <v>1055.6000000000001</v>
      </c>
      <c r="G12" s="2">
        <f t="shared" si="4"/>
        <v>8444.8000000000011</v>
      </c>
      <c r="H12" s="3">
        <f t="shared" si="1"/>
        <v>0.19489999999999999</v>
      </c>
      <c r="I12" s="4">
        <f t="shared" si="2"/>
        <v>1929.51</v>
      </c>
      <c r="J12" s="18">
        <f t="shared" si="6"/>
        <v>261.7199999999998</v>
      </c>
    </row>
    <row r="13" spans="3:11" ht="46.5" customHeight="1" x14ac:dyDescent="0.25">
      <c r="C13" s="1" t="s">
        <v>10</v>
      </c>
      <c r="D13" s="2">
        <v>1200</v>
      </c>
      <c r="E13" s="2">
        <f t="shared" si="3"/>
        <v>11100</v>
      </c>
      <c r="F13" s="2">
        <f t="shared" si="0"/>
        <v>1055.6000000000001</v>
      </c>
      <c r="G13" s="2">
        <f t="shared" si="4"/>
        <v>9500.4000000000015</v>
      </c>
      <c r="H13" s="3">
        <f t="shared" si="1"/>
        <v>0.1973</v>
      </c>
      <c r="I13" s="17">
        <f t="shared" si="2"/>
        <v>2190.0300000000002</v>
      </c>
      <c r="J13" s="18">
        <f t="shared" si="6"/>
        <v>260.52000000000021</v>
      </c>
    </row>
    <row r="14" spans="3:11" ht="40.5" customHeight="1" x14ac:dyDescent="0.25">
      <c r="C14" s="1" t="s">
        <v>67</v>
      </c>
      <c r="D14" s="2">
        <v>1200</v>
      </c>
      <c r="E14" s="2">
        <f>E13+D14</f>
        <v>12300</v>
      </c>
      <c r="F14" s="2">
        <f>10.15*104</f>
        <v>1055.6000000000001</v>
      </c>
      <c r="G14" s="2">
        <f t="shared" si="4"/>
        <v>10556.000000000002</v>
      </c>
      <c r="H14" s="3">
        <f t="shared" si="1"/>
        <v>0.1993</v>
      </c>
      <c r="I14" s="21">
        <f t="shared" si="2"/>
        <v>2451.39</v>
      </c>
      <c r="J14" s="5">
        <f>I14-I13</f>
        <v>261.35999999999967</v>
      </c>
      <c r="K14" s="14"/>
    </row>
    <row r="15" spans="3:11" ht="46.5" customHeight="1" x14ac:dyDescent="0.25">
      <c r="C15" s="1" t="s">
        <v>11</v>
      </c>
      <c r="D15" s="2">
        <v>1200</v>
      </c>
      <c r="E15" s="2">
        <f>E14+D15</f>
        <v>13500</v>
      </c>
      <c r="F15" s="2">
        <f t="shared" si="0"/>
        <v>1055.6000000000001</v>
      </c>
      <c r="G15" s="2">
        <f t="shared" si="4"/>
        <v>11611.600000000002</v>
      </c>
      <c r="H15" s="3">
        <f t="shared" si="1"/>
        <v>0.2009</v>
      </c>
      <c r="I15" s="21">
        <f t="shared" si="2"/>
        <v>2712.15</v>
      </c>
      <c r="J15" s="5">
        <f>I15-I14</f>
        <v>260.76000000000022</v>
      </c>
      <c r="K15" s="14"/>
    </row>
    <row r="16" spans="3:11" ht="46.5" customHeight="1" thickBot="1" x14ac:dyDescent="0.3">
      <c r="C16" s="9" t="s">
        <v>12</v>
      </c>
      <c r="D16" s="2">
        <v>2200</v>
      </c>
      <c r="E16" s="10">
        <f t="shared" si="3"/>
        <v>15700</v>
      </c>
      <c r="F16" s="2">
        <f t="shared" si="0"/>
        <v>1055.6000000000001</v>
      </c>
      <c r="G16" s="2">
        <f t="shared" si="4"/>
        <v>12667.200000000003</v>
      </c>
      <c r="H16" s="3">
        <f t="shared" si="1"/>
        <v>0.15540000000000001</v>
      </c>
      <c r="I16" s="21">
        <f t="shared" si="2"/>
        <v>2439.7800000000002</v>
      </c>
      <c r="J16" s="5">
        <f t="shared" ref="J16" si="7">I16-I15</f>
        <v>-272.36999999999989</v>
      </c>
      <c r="K16" s="15"/>
    </row>
    <row r="18" spans="4:12" hidden="1" x14ac:dyDescent="0.25"/>
    <row r="19" spans="4:12" ht="15" hidden="1" customHeight="1" x14ac:dyDescent="0.25">
      <c r="D19" s="27" t="s">
        <v>13</v>
      </c>
      <c r="E19" s="28"/>
      <c r="F19" s="28"/>
      <c r="G19" s="28"/>
      <c r="H19" s="28"/>
      <c r="I19" s="28"/>
      <c r="J19" s="28"/>
      <c r="K19" s="28"/>
    </row>
    <row r="20" spans="4:12" ht="18.75" hidden="1" x14ac:dyDescent="0.25">
      <c r="D20" s="22" t="s">
        <v>14</v>
      </c>
      <c r="E20" s="23"/>
      <c r="F20" s="23"/>
      <c r="G20" s="23"/>
      <c r="H20" s="23"/>
      <c r="I20" s="23"/>
      <c r="J20" s="23"/>
      <c r="K20" s="23"/>
      <c r="L20" s="12">
        <v>32.375</v>
      </c>
    </row>
    <row r="21" spans="4:12" ht="18.75" hidden="1" x14ac:dyDescent="0.25">
      <c r="D21" s="22" t="s">
        <v>15</v>
      </c>
      <c r="E21" s="23"/>
      <c r="F21" s="23"/>
      <c r="G21" s="23"/>
      <c r="H21" s="23"/>
      <c r="I21" s="23">
        <f>0.2809+0.0405</f>
        <v>0.32139999999999996</v>
      </c>
      <c r="J21" s="23"/>
      <c r="K21" s="23"/>
      <c r="L21" s="12">
        <v>34.824999999999989</v>
      </c>
    </row>
    <row r="22" spans="4:12" ht="18.75" hidden="1" customHeight="1" x14ac:dyDescent="0.25">
      <c r="D22" s="27" t="s">
        <v>16</v>
      </c>
      <c r="E22" s="28"/>
      <c r="F22" s="28"/>
      <c r="G22" s="28"/>
      <c r="H22" s="28"/>
      <c r="I22" s="28"/>
      <c r="J22" s="28"/>
      <c r="K22" s="28"/>
      <c r="L22" s="12">
        <v>30.300000000000011</v>
      </c>
    </row>
    <row r="23" spans="4:12" ht="18.75" hidden="1" x14ac:dyDescent="0.25">
      <c r="D23" s="22" t="s">
        <v>17</v>
      </c>
      <c r="E23" s="23"/>
      <c r="F23" s="23"/>
      <c r="G23" s="23"/>
      <c r="H23" s="23"/>
      <c r="I23" s="23"/>
      <c r="J23" s="23"/>
      <c r="K23" s="23"/>
    </row>
    <row r="24" spans="4:12" ht="18.75" hidden="1" x14ac:dyDescent="0.25">
      <c r="D24" s="22" t="s">
        <v>18</v>
      </c>
      <c r="E24" s="23"/>
      <c r="F24" s="23"/>
      <c r="G24" s="23"/>
      <c r="H24" s="23"/>
      <c r="I24" s="23"/>
      <c r="J24" s="23"/>
      <c r="K24" s="23"/>
    </row>
    <row r="25" spans="4:12" ht="18.75" hidden="1" x14ac:dyDescent="0.25">
      <c r="D25" s="27" t="s">
        <v>19</v>
      </c>
      <c r="E25" s="28"/>
      <c r="F25" s="28"/>
      <c r="G25" s="28"/>
      <c r="H25" s="28"/>
      <c r="I25" s="28"/>
      <c r="J25" s="28"/>
      <c r="K25" s="28"/>
    </row>
    <row r="26" spans="4:12" ht="18.75" hidden="1" x14ac:dyDescent="0.25">
      <c r="D26" s="22" t="s">
        <v>20</v>
      </c>
      <c r="E26" s="23"/>
      <c r="F26" s="23"/>
      <c r="G26" s="23"/>
      <c r="H26" s="23"/>
      <c r="I26" s="23"/>
      <c r="J26" s="23"/>
      <c r="K26" s="23"/>
    </row>
    <row r="27" spans="4:12" ht="18.75" hidden="1" x14ac:dyDescent="0.25">
      <c r="D27" s="22" t="s">
        <v>21</v>
      </c>
      <c r="E27" s="23"/>
      <c r="F27" s="23"/>
      <c r="G27" s="23"/>
      <c r="H27" s="23"/>
      <c r="I27" s="23"/>
      <c r="J27" s="23"/>
      <c r="K27" s="23"/>
    </row>
    <row r="28" spans="4:12" ht="18.75" hidden="1" x14ac:dyDescent="0.25">
      <c r="D28" s="27" t="s">
        <v>22</v>
      </c>
      <c r="E28" s="28"/>
      <c r="F28" s="28"/>
      <c r="G28" s="28"/>
      <c r="H28" s="28"/>
      <c r="I28" s="28"/>
      <c r="J28" s="28"/>
      <c r="K28" s="28"/>
    </row>
    <row r="29" spans="4:12" ht="18.75" hidden="1" x14ac:dyDescent="0.25">
      <c r="D29" s="22" t="s">
        <v>23</v>
      </c>
      <c r="E29" s="23"/>
      <c r="F29" s="23"/>
      <c r="G29" s="23"/>
      <c r="H29" s="23"/>
      <c r="I29" s="23"/>
      <c r="J29" s="23"/>
      <c r="K29" s="23"/>
    </row>
    <row r="30" spans="4:12" ht="15" hidden="1" customHeight="1" x14ac:dyDescent="0.25">
      <c r="D30" s="22" t="s">
        <v>24</v>
      </c>
      <c r="E30" s="23"/>
      <c r="F30" s="23"/>
      <c r="G30" s="23"/>
      <c r="H30" s="23"/>
      <c r="I30" s="23"/>
      <c r="J30" s="23"/>
      <c r="K30" s="23"/>
    </row>
    <row r="31" spans="4:12" ht="18.75" hidden="1" x14ac:dyDescent="0.25">
      <c r="D31" s="27" t="s">
        <v>25</v>
      </c>
      <c r="E31" s="28"/>
      <c r="F31" s="28"/>
      <c r="G31" s="28"/>
      <c r="H31" s="28"/>
      <c r="I31" s="28"/>
      <c r="J31" s="28"/>
      <c r="K31" s="28"/>
    </row>
    <row r="32" spans="4:12" ht="18.75" hidden="1" x14ac:dyDescent="0.25">
      <c r="D32" s="22" t="s">
        <v>26</v>
      </c>
      <c r="E32" s="23"/>
      <c r="F32" s="23"/>
      <c r="G32" s="23"/>
      <c r="H32" s="23"/>
      <c r="I32" s="23"/>
      <c r="J32" s="23"/>
      <c r="K32" s="23"/>
    </row>
    <row r="33" spans="4:11" ht="18.75" hidden="1" x14ac:dyDescent="0.25">
      <c r="D33" s="22" t="s">
        <v>27</v>
      </c>
      <c r="E33" s="23"/>
      <c r="F33" s="23"/>
      <c r="G33" s="23"/>
      <c r="H33" s="23"/>
      <c r="I33" s="23"/>
      <c r="J33" s="23"/>
      <c r="K33" s="23"/>
    </row>
    <row r="34" spans="4:11" ht="18.75" hidden="1" x14ac:dyDescent="0.25">
      <c r="D34" s="27" t="s">
        <v>28</v>
      </c>
      <c r="E34" s="28"/>
      <c r="F34" s="28"/>
      <c r="G34" s="28"/>
      <c r="H34" s="28"/>
      <c r="I34" s="28"/>
      <c r="J34" s="28"/>
      <c r="K34" s="28"/>
    </row>
    <row r="35" spans="4:11" ht="18.75" hidden="1" x14ac:dyDescent="0.25">
      <c r="D35" s="22" t="s">
        <v>29</v>
      </c>
      <c r="E35" s="23"/>
      <c r="F35" s="23"/>
      <c r="G35" s="23"/>
      <c r="H35" s="23"/>
      <c r="I35" s="23"/>
      <c r="J35" s="23"/>
      <c r="K35" s="23"/>
    </row>
    <row r="36" spans="4:11" ht="18.75" hidden="1" x14ac:dyDescent="0.25">
      <c r="D36" s="22" t="s">
        <v>30</v>
      </c>
      <c r="E36" s="23"/>
      <c r="F36" s="23"/>
      <c r="G36" s="23"/>
      <c r="H36" s="23"/>
      <c r="I36" s="23"/>
      <c r="J36" s="23"/>
      <c r="K36" s="23"/>
    </row>
    <row r="37" spans="4:11" ht="18.75" hidden="1" x14ac:dyDescent="0.25">
      <c r="D37" s="27" t="s">
        <v>31</v>
      </c>
      <c r="E37" s="28"/>
      <c r="F37" s="28"/>
      <c r="G37" s="28"/>
      <c r="H37" s="28"/>
      <c r="I37" s="28"/>
      <c r="J37" s="28"/>
      <c r="K37" s="28"/>
    </row>
    <row r="38" spans="4:11" ht="18.75" hidden="1" x14ac:dyDescent="0.25">
      <c r="D38" s="22" t="s">
        <v>32</v>
      </c>
      <c r="E38" s="23"/>
      <c r="F38" s="23"/>
      <c r="G38" s="23"/>
      <c r="H38" s="23"/>
      <c r="I38" s="23"/>
      <c r="J38" s="23"/>
      <c r="K38" s="23"/>
    </row>
    <row r="39" spans="4:11" ht="18.75" hidden="1" x14ac:dyDescent="0.25">
      <c r="D39" s="22" t="s">
        <v>33</v>
      </c>
      <c r="E39" s="23"/>
      <c r="F39" s="23"/>
      <c r="G39" s="23"/>
      <c r="H39" s="23"/>
      <c r="I39" s="23"/>
      <c r="J39" s="23"/>
      <c r="K39" s="23"/>
    </row>
    <row r="40" spans="4:11" ht="18.75" hidden="1" x14ac:dyDescent="0.25">
      <c r="D40" s="27" t="s">
        <v>34</v>
      </c>
      <c r="E40" s="28"/>
      <c r="F40" s="28"/>
      <c r="G40" s="28"/>
      <c r="H40" s="28"/>
      <c r="I40" s="28"/>
      <c r="J40" s="28"/>
      <c r="K40" s="28"/>
    </row>
    <row r="41" spans="4:11" ht="18.75" hidden="1" x14ac:dyDescent="0.25">
      <c r="D41" s="22" t="s">
        <v>35</v>
      </c>
      <c r="E41" s="23"/>
      <c r="F41" s="23"/>
      <c r="G41" s="23"/>
      <c r="H41" s="23"/>
      <c r="I41" s="23"/>
      <c r="J41" s="23"/>
      <c r="K41" s="23"/>
    </row>
    <row r="42" spans="4:11" ht="18.75" hidden="1" x14ac:dyDescent="0.25">
      <c r="D42" s="22" t="s">
        <v>36</v>
      </c>
      <c r="E42" s="23"/>
      <c r="F42" s="23"/>
      <c r="G42" s="23"/>
      <c r="H42" s="23"/>
      <c r="I42" s="23"/>
      <c r="J42" s="23"/>
      <c r="K42" s="23"/>
    </row>
    <row r="43" spans="4:11" ht="18.75" hidden="1" x14ac:dyDescent="0.25">
      <c r="D43" s="27" t="s">
        <v>37</v>
      </c>
      <c r="E43" s="28"/>
      <c r="F43" s="28"/>
      <c r="G43" s="28"/>
      <c r="H43" s="28"/>
      <c r="I43" s="28"/>
      <c r="J43" s="28"/>
      <c r="K43" s="28"/>
    </row>
    <row r="44" spans="4:11" ht="18.75" hidden="1" x14ac:dyDescent="0.25">
      <c r="D44" s="22" t="s">
        <v>38</v>
      </c>
      <c r="E44" s="23"/>
      <c r="F44" s="23"/>
      <c r="G44" s="23"/>
      <c r="H44" s="23"/>
      <c r="I44" s="23"/>
      <c r="J44" s="23"/>
      <c r="K44" s="23"/>
    </row>
    <row r="45" spans="4:11" ht="18.75" hidden="1" x14ac:dyDescent="0.25">
      <c r="D45" s="22" t="s">
        <v>39</v>
      </c>
      <c r="E45" s="23"/>
      <c r="F45" s="23"/>
      <c r="G45" s="23"/>
      <c r="H45" s="23"/>
      <c r="I45" s="23"/>
      <c r="J45" s="23"/>
      <c r="K45" s="23"/>
    </row>
    <row r="46" spans="4:11" ht="18.75" hidden="1" x14ac:dyDescent="0.25">
      <c r="D46" s="27" t="s">
        <v>40</v>
      </c>
      <c r="E46" s="28"/>
      <c r="F46" s="28"/>
      <c r="G46" s="28"/>
      <c r="H46" s="28"/>
      <c r="I46" s="28"/>
      <c r="J46" s="28"/>
      <c r="K46" s="28"/>
    </row>
    <row r="47" spans="4:11" ht="18.75" hidden="1" x14ac:dyDescent="0.25">
      <c r="D47" s="29" t="s">
        <v>41</v>
      </c>
      <c r="E47" s="30"/>
      <c r="F47" s="30"/>
      <c r="G47" s="30"/>
      <c r="H47" s="30"/>
      <c r="I47" s="30"/>
      <c r="J47" s="30"/>
      <c r="K47" s="30"/>
    </row>
    <row r="48" spans="4:11" ht="18.75" hidden="1" x14ac:dyDescent="0.25">
      <c r="D48" s="29" t="s">
        <v>42</v>
      </c>
      <c r="E48" s="30"/>
      <c r="F48" s="30"/>
      <c r="G48" s="30"/>
      <c r="H48" s="30"/>
      <c r="I48" s="30"/>
      <c r="J48" s="30"/>
      <c r="K48" s="30"/>
    </row>
    <row r="49" spans="3:11" ht="18.75" hidden="1" x14ac:dyDescent="0.25">
      <c r="D49" s="29" t="s">
        <v>43</v>
      </c>
      <c r="E49" s="30"/>
      <c r="F49" s="30"/>
      <c r="G49" s="30"/>
      <c r="H49" s="30"/>
      <c r="I49" s="30"/>
      <c r="J49" s="30"/>
      <c r="K49" s="30"/>
    </row>
    <row r="50" spans="3:11" ht="18.75" hidden="1" x14ac:dyDescent="0.25">
      <c r="D50" s="29" t="s">
        <v>44</v>
      </c>
      <c r="E50" s="30"/>
      <c r="F50" s="30"/>
      <c r="G50" s="30"/>
      <c r="H50" s="30"/>
      <c r="I50" s="30"/>
      <c r="J50" s="30"/>
      <c r="K50" s="30"/>
    </row>
    <row r="51" spans="3:11" ht="18.75" hidden="1" x14ac:dyDescent="0.25">
      <c r="D51" s="29" t="s">
        <v>45</v>
      </c>
      <c r="E51" s="30"/>
      <c r="F51" s="30"/>
      <c r="G51" s="30"/>
      <c r="H51" s="30"/>
      <c r="I51" s="30"/>
      <c r="J51" s="30"/>
      <c r="K51" s="30"/>
    </row>
    <row r="52" spans="3:11" ht="18.75" hidden="1" x14ac:dyDescent="0.25">
      <c r="D52" s="29" t="s">
        <v>46</v>
      </c>
      <c r="E52" s="30"/>
      <c r="F52" s="30"/>
      <c r="G52" s="30"/>
      <c r="H52" s="30"/>
      <c r="I52" s="30"/>
      <c r="J52" s="30"/>
      <c r="K52" s="30"/>
    </row>
    <row r="53" spans="3:11" ht="18.75" hidden="1" x14ac:dyDescent="0.25">
      <c r="D53" s="29" t="s">
        <v>47</v>
      </c>
      <c r="E53" s="30"/>
      <c r="F53" s="30"/>
      <c r="G53" s="30"/>
      <c r="H53" s="30"/>
      <c r="I53" s="30"/>
      <c r="J53" s="30"/>
      <c r="K53" s="30"/>
    </row>
    <row r="54" spans="3:11" ht="18.75" hidden="1" x14ac:dyDescent="0.25">
      <c r="C54" s="27" t="s">
        <v>48</v>
      </c>
      <c r="D54" s="28"/>
      <c r="E54" s="28"/>
      <c r="F54" s="28"/>
      <c r="G54" s="28"/>
      <c r="H54" s="28"/>
      <c r="I54" s="28"/>
      <c r="J54" s="28"/>
      <c r="K54" s="28"/>
    </row>
    <row r="55" spans="3:11" ht="18.75" hidden="1" x14ac:dyDescent="0.25">
      <c r="C55" s="29" t="s">
        <v>41</v>
      </c>
      <c r="D55" s="30"/>
      <c r="E55" s="30"/>
      <c r="F55" s="30"/>
      <c r="G55" s="30"/>
      <c r="H55" s="30"/>
      <c r="I55" s="30"/>
      <c r="J55" s="30"/>
      <c r="K55" s="30"/>
    </row>
    <row r="56" spans="3:11" ht="18.75" hidden="1" x14ac:dyDescent="0.25">
      <c r="C56" s="29" t="s">
        <v>49</v>
      </c>
      <c r="D56" s="30"/>
      <c r="E56" s="30"/>
      <c r="F56" s="30"/>
      <c r="G56" s="30"/>
      <c r="H56" s="30"/>
      <c r="I56" s="30"/>
      <c r="J56" s="30"/>
      <c r="K56" s="30"/>
    </row>
    <row r="57" spans="3:11" ht="18.75" hidden="1" x14ac:dyDescent="0.25">
      <c r="C57" s="29" t="s">
        <v>50</v>
      </c>
      <c r="D57" s="30"/>
      <c r="E57" s="30"/>
      <c r="F57" s="30"/>
      <c r="G57" s="30"/>
      <c r="H57" s="30"/>
      <c r="I57" s="30"/>
      <c r="J57" s="30"/>
      <c r="K57" s="30"/>
    </row>
    <row r="58" spans="3:11" ht="18.75" hidden="1" x14ac:dyDescent="0.25">
      <c r="C58" s="29" t="s">
        <v>44</v>
      </c>
      <c r="D58" s="30"/>
      <c r="E58" s="30"/>
      <c r="F58" s="30"/>
      <c r="G58" s="30"/>
      <c r="H58" s="30"/>
      <c r="I58" s="30"/>
      <c r="J58" s="30"/>
      <c r="K58" s="30"/>
    </row>
    <row r="59" spans="3:11" ht="18.75" hidden="1" x14ac:dyDescent="0.25">
      <c r="C59" s="29" t="s">
        <v>51</v>
      </c>
      <c r="D59" s="30"/>
      <c r="E59" s="30"/>
      <c r="F59" s="30"/>
      <c r="G59" s="30"/>
      <c r="H59" s="30"/>
      <c r="I59" s="30"/>
      <c r="J59" s="30"/>
      <c r="K59" s="30"/>
    </row>
    <row r="60" spans="3:11" ht="18.75" hidden="1" x14ac:dyDescent="0.25">
      <c r="C60" s="29" t="s">
        <v>52</v>
      </c>
      <c r="D60" s="30"/>
      <c r="E60" s="30"/>
      <c r="F60" s="30"/>
      <c r="G60" s="30"/>
      <c r="H60" s="30"/>
      <c r="I60" s="30"/>
      <c r="J60" s="30"/>
      <c r="K60" s="30"/>
    </row>
    <row r="61" spans="3:11" ht="18.75" hidden="1" x14ac:dyDescent="0.25">
      <c r="C61" s="29" t="s">
        <v>53</v>
      </c>
      <c r="D61" s="30"/>
      <c r="E61" s="30"/>
      <c r="F61" s="30"/>
      <c r="G61" s="30"/>
      <c r="H61" s="30"/>
      <c r="I61" s="30"/>
      <c r="J61" s="30"/>
      <c r="K61" s="30"/>
    </row>
    <row r="62" spans="3:11" ht="18.75" hidden="1" x14ac:dyDescent="0.25">
      <c r="C62" s="27" t="s">
        <v>54</v>
      </c>
      <c r="D62" s="28"/>
      <c r="E62" s="28"/>
      <c r="F62" s="28"/>
      <c r="G62" s="28"/>
      <c r="H62" s="28"/>
      <c r="I62" s="28"/>
      <c r="J62" s="28"/>
      <c r="K62" s="28"/>
    </row>
    <row r="63" spans="3:11" ht="18.75" hidden="1" x14ac:dyDescent="0.25">
      <c r="C63" s="29" t="s">
        <v>41</v>
      </c>
      <c r="D63" s="30"/>
      <c r="E63" s="30"/>
      <c r="F63" s="30"/>
      <c r="G63" s="30"/>
      <c r="H63" s="30"/>
      <c r="I63" s="30"/>
      <c r="J63" s="30"/>
      <c r="K63" s="30"/>
    </row>
    <row r="64" spans="3:11" ht="18.75" hidden="1" x14ac:dyDescent="0.25">
      <c r="C64" s="29" t="s">
        <v>55</v>
      </c>
      <c r="D64" s="30"/>
      <c r="E64" s="30"/>
      <c r="F64" s="30"/>
      <c r="G64" s="30"/>
      <c r="H64" s="30"/>
      <c r="I64" s="30"/>
      <c r="J64" s="30"/>
      <c r="K64" s="30"/>
    </row>
    <row r="65" spans="3:11" ht="18.75" hidden="1" x14ac:dyDescent="0.25">
      <c r="C65" s="29" t="s">
        <v>56</v>
      </c>
      <c r="D65" s="30"/>
      <c r="E65" s="30"/>
      <c r="F65" s="30"/>
      <c r="G65" s="30"/>
      <c r="H65" s="30"/>
      <c r="I65" s="30"/>
      <c r="J65" s="30"/>
      <c r="K65" s="30"/>
    </row>
    <row r="66" spans="3:11" ht="18.75" hidden="1" x14ac:dyDescent="0.25">
      <c r="C66" s="29" t="s">
        <v>44</v>
      </c>
      <c r="D66" s="30"/>
      <c r="E66" s="30"/>
      <c r="F66" s="30"/>
      <c r="G66" s="30"/>
      <c r="H66" s="30"/>
      <c r="I66" s="30"/>
      <c r="J66" s="30"/>
      <c r="K66" s="30"/>
    </row>
    <row r="67" spans="3:11" ht="18.75" hidden="1" x14ac:dyDescent="0.25">
      <c r="C67" s="29" t="s">
        <v>57</v>
      </c>
      <c r="D67" s="30"/>
      <c r="E67" s="30"/>
      <c r="F67" s="30"/>
      <c r="G67" s="30"/>
      <c r="H67" s="30"/>
      <c r="I67" s="30"/>
      <c r="J67" s="30"/>
      <c r="K67" s="30"/>
    </row>
    <row r="68" spans="3:11" ht="18.75" hidden="1" x14ac:dyDescent="0.25">
      <c r="C68" s="29" t="s">
        <v>58</v>
      </c>
      <c r="D68" s="30"/>
      <c r="E68" s="30"/>
      <c r="F68" s="30"/>
      <c r="G68" s="30"/>
      <c r="H68" s="30"/>
      <c r="I68" s="30"/>
      <c r="J68" s="30"/>
      <c r="K68" s="30"/>
    </row>
    <row r="69" spans="3:11" ht="18.75" hidden="1" x14ac:dyDescent="0.25">
      <c r="C69" s="29" t="s">
        <v>59</v>
      </c>
      <c r="D69" s="30"/>
      <c r="E69" s="30"/>
      <c r="F69" s="30"/>
      <c r="G69" s="30"/>
      <c r="H69" s="30"/>
      <c r="I69" s="30"/>
      <c r="J69" s="30"/>
      <c r="K69" s="30"/>
    </row>
    <row r="70" spans="3:11" ht="18.75" hidden="1" x14ac:dyDescent="0.25">
      <c r="C70" s="29" t="s">
        <v>60</v>
      </c>
      <c r="D70" s="30"/>
      <c r="E70" s="30"/>
      <c r="F70" s="30"/>
      <c r="G70" s="30"/>
      <c r="H70" s="30"/>
      <c r="I70" s="30"/>
      <c r="J70" s="30"/>
      <c r="K70" s="30"/>
    </row>
    <row r="71" spans="3:11" hidden="1" x14ac:dyDescent="0.25"/>
    <row r="73" spans="3:11" x14ac:dyDescent="0.25">
      <c r="C73"/>
    </row>
  </sheetData>
  <mergeCells count="53">
    <mergeCell ref="C66:K66"/>
    <mergeCell ref="C67:K67"/>
    <mergeCell ref="C68:K68"/>
    <mergeCell ref="C69:K69"/>
    <mergeCell ref="C70:K70"/>
    <mergeCell ref="C65:K65"/>
    <mergeCell ref="C54:K54"/>
    <mergeCell ref="C55:K55"/>
    <mergeCell ref="C56:K56"/>
    <mergeCell ref="C57:K57"/>
    <mergeCell ref="C58:K58"/>
    <mergeCell ref="C59:K59"/>
    <mergeCell ref="C60:K60"/>
    <mergeCell ref="C61:K61"/>
    <mergeCell ref="C62:K62"/>
    <mergeCell ref="C63:K63"/>
    <mergeCell ref="C64:K64"/>
    <mergeCell ref="D53:K53"/>
    <mergeCell ref="D42:K42"/>
    <mergeCell ref="D43:K43"/>
    <mergeCell ref="D44:K44"/>
    <mergeCell ref="D45:K45"/>
    <mergeCell ref="D46:K46"/>
    <mergeCell ref="D47:K47"/>
    <mergeCell ref="D48:K48"/>
    <mergeCell ref="D49:K49"/>
    <mergeCell ref="D50:K50"/>
    <mergeCell ref="D51:K51"/>
    <mergeCell ref="D52:K52"/>
    <mergeCell ref="D41:K41"/>
    <mergeCell ref="D30:K30"/>
    <mergeCell ref="D31:K31"/>
    <mergeCell ref="D32:K32"/>
    <mergeCell ref="D33:K33"/>
    <mergeCell ref="D34:K34"/>
    <mergeCell ref="D35:K35"/>
    <mergeCell ref="D36:K36"/>
    <mergeCell ref="D37:K37"/>
    <mergeCell ref="D38:K38"/>
    <mergeCell ref="D39:K39"/>
    <mergeCell ref="D40:K40"/>
    <mergeCell ref="D29:K29"/>
    <mergeCell ref="C3:J3"/>
    <mergeCell ref="D19:K19"/>
    <mergeCell ref="D20:K20"/>
    <mergeCell ref="D21:K21"/>
    <mergeCell ref="D22:K22"/>
    <mergeCell ref="D23:K23"/>
    <mergeCell ref="D24:K24"/>
    <mergeCell ref="D25:K25"/>
    <mergeCell ref="D26:K26"/>
    <mergeCell ref="D27:K27"/>
    <mergeCell ref="D28:K2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REGUL PROGRES JUSQU'A DEC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ARKHOS</dc:creator>
  <cp:lastModifiedBy>ARKHOS</cp:lastModifiedBy>
  <dcterms:created xsi:type="dcterms:W3CDTF">2019-09-09T15:16:47Z</dcterms:created>
  <dcterms:modified xsi:type="dcterms:W3CDTF">2020-02-07T04:38:12Z</dcterms:modified>
</cp:coreProperties>
</file>