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EXCEL PERF\Video 2 LES FONCTIONS DE BASE P3\DOCUMENTS\"/>
    </mc:Choice>
  </mc:AlternateContent>
  <bookViews>
    <workbookView xWindow="0" yWindow="0" windowWidth="24000" windowHeight="10800" firstSheet="2" activeTab="7" xr2:uid="{8C3D736D-7F9A-4DD1-834F-9BC7EB8F477F}"/>
  </bookViews>
  <sheets>
    <sheet name="Primes" sheetId="1" r:id="rId1"/>
    <sheet name="Listing salariés" sheetId="2" r:id="rId2"/>
    <sheet name="Prime en %" sheetId="3" r:id="rId3"/>
    <sheet name="Listing salariés (2)" sheetId="12" r:id="rId4"/>
    <sheet name="Primes et points" sheetId="5" r:id="rId5"/>
    <sheet name="Listing salariés v2" sheetId="4" r:id="rId6"/>
    <sheet name="Primes et dates (2)" sheetId="8" r:id="rId7"/>
    <sheet name="Listing salariés v3 (2)" sheetId="9" r:id="rId8"/>
    <sheet name="Prime en % (2)" sheetId="13" r:id="rId9"/>
    <sheet name="Listing salariés (3)" sheetId="14" r:id="rId10"/>
    <sheet name="Feuil15" sheetId="15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4" l="1"/>
  <c r="E22" i="14" s="1"/>
  <c r="D21" i="14"/>
  <c r="E21" i="14" s="1"/>
  <c r="D20" i="14"/>
  <c r="E20" i="14" s="1"/>
  <c r="D19" i="14"/>
  <c r="E19" i="14" s="1"/>
  <c r="D18" i="14"/>
  <c r="E18" i="14" s="1"/>
  <c r="D17" i="14"/>
  <c r="E17" i="14" s="1"/>
  <c r="D16" i="14"/>
  <c r="E16" i="14" s="1"/>
  <c r="D15" i="14"/>
  <c r="E15" i="14" s="1"/>
  <c r="D14" i="14"/>
  <c r="E14" i="14" s="1"/>
  <c r="D13" i="14"/>
  <c r="E13" i="14" s="1"/>
  <c r="D12" i="14"/>
  <c r="E12" i="14" s="1"/>
  <c r="D11" i="14"/>
  <c r="E11" i="14" s="1"/>
  <c r="D10" i="14"/>
  <c r="E10" i="14" s="1"/>
  <c r="D9" i="14"/>
  <c r="E9" i="14" s="1"/>
  <c r="D8" i="14"/>
  <c r="E8" i="14" s="1"/>
  <c r="D7" i="14"/>
  <c r="E7" i="14" s="1"/>
  <c r="D6" i="14"/>
  <c r="E6" i="14" s="1"/>
  <c r="D5" i="14"/>
  <c r="E5" i="14" s="1"/>
  <c r="D4" i="14"/>
  <c r="E4" i="14" s="1"/>
  <c r="D5" i="12"/>
  <c r="D6" i="12"/>
  <c r="D7" i="12"/>
  <c r="D8" i="12"/>
  <c r="E8" i="12" s="1"/>
  <c r="D9" i="12"/>
  <c r="D10" i="12"/>
  <c r="D11" i="12"/>
  <c r="D12" i="12"/>
  <c r="E12" i="12" s="1"/>
  <c r="D13" i="12"/>
  <c r="D14" i="12"/>
  <c r="D15" i="12"/>
  <c r="E15" i="12" s="1"/>
  <c r="D16" i="12"/>
  <c r="E16" i="12" s="1"/>
  <c r="D17" i="12"/>
  <c r="D18" i="12"/>
  <c r="D19" i="12"/>
  <c r="D20" i="12"/>
  <c r="E20" i="12" s="1"/>
  <c r="D21" i="12"/>
  <c r="D22" i="12"/>
  <c r="D4" i="12"/>
  <c r="E4" i="12" s="1"/>
  <c r="E22" i="12"/>
  <c r="E21" i="12"/>
  <c r="E19" i="12"/>
  <c r="E18" i="12"/>
  <c r="E17" i="12"/>
  <c r="E14" i="12"/>
  <c r="E13" i="12"/>
  <c r="E11" i="12"/>
  <c r="E10" i="12"/>
  <c r="E9" i="12"/>
  <c r="E7" i="12"/>
  <c r="E6" i="12"/>
  <c r="E5" i="12"/>
  <c r="F5" i="9"/>
  <c r="G5" i="9" s="1"/>
  <c r="F6" i="9"/>
  <c r="G6" i="9" s="1"/>
  <c r="F7" i="9"/>
  <c r="G7" i="9" s="1"/>
  <c r="F8" i="9"/>
  <c r="G8" i="9" s="1"/>
  <c r="F9" i="9"/>
  <c r="G9" i="9" s="1"/>
  <c r="F10" i="9"/>
  <c r="G10" i="9" s="1"/>
  <c r="F11" i="9"/>
  <c r="G11" i="9" s="1"/>
  <c r="F12" i="9"/>
  <c r="F13" i="9"/>
  <c r="F14" i="9"/>
  <c r="G14" i="9" s="1"/>
  <c r="F15" i="9"/>
  <c r="G15" i="9" s="1"/>
  <c r="F16" i="9"/>
  <c r="F17" i="9"/>
  <c r="F18" i="9"/>
  <c r="G18" i="9" s="1"/>
  <c r="F19" i="9"/>
  <c r="F20" i="9"/>
  <c r="F21" i="9"/>
  <c r="G21" i="9" s="1"/>
  <c r="F22" i="9"/>
  <c r="G22" i="9" s="1"/>
  <c r="G12" i="9"/>
  <c r="G13" i="9"/>
  <c r="G16" i="9"/>
  <c r="G17" i="9"/>
  <c r="F4" i="9"/>
  <c r="G4" i="9" s="1"/>
  <c r="G19" i="9"/>
  <c r="G20" i="9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E17" i="4"/>
  <c r="F17" i="4" s="1"/>
  <c r="E18" i="4"/>
  <c r="F18" i="4" s="1"/>
  <c r="E19" i="4"/>
  <c r="F19" i="4" s="1"/>
  <c r="E20" i="4"/>
  <c r="E21" i="4"/>
  <c r="F21" i="4" s="1"/>
  <c r="E22" i="4"/>
  <c r="F22" i="4" s="1"/>
  <c r="F16" i="4"/>
  <c r="F20" i="4"/>
  <c r="E4" i="4"/>
  <c r="F4" i="4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4" i="2"/>
</calcChain>
</file>

<file path=xl/sharedStrings.xml><?xml version="1.0" encoding="utf-8"?>
<sst xmlns="http://schemas.openxmlformats.org/spreadsheetml/2006/main" count="273" uniqueCount="44">
  <si>
    <t>Primes attribuées aux divers services</t>
  </si>
  <si>
    <t>Administration générale</t>
  </si>
  <si>
    <t>Comptabilité</t>
  </si>
  <si>
    <t>Services généraux</t>
  </si>
  <si>
    <t>Achats</t>
  </si>
  <si>
    <t>Finance</t>
  </si>
  <si>
    <t>Atelier A</t>
  </si>
  <si>
    <t>Atelier B</t>
  </si>
  <si>
    <t>Atelier C</t>
  </si>
  <si>
    <t>Atelier D</t>
  </si>
  <si>
    <t>Atelier E</t>
  </si>
  <si>
    <t>Commerciaux</t>
  </si>
  <si>
    <t>Primes</t>
  </si>
  <si>
    <t>SERVICES</t>
  </si>
  <si>
    <t>PRIMES</t>
  </si>
  <si>
    <t>SYLVIE</t>
  </si>
  <si>
    <t>ALPHONSE</t>
  </si>
  <si>
    <t>RONAN</t>
  </si>
  <si>
    <t>KARL</t>
  </si>
  <si>
    <t>CHRISTIAN</t>
  </si>
  <si>
    <t>CATHERINE</t>
  </si>
  <si>
    <t>LAURE</t>
  </si>
  <si>
    <t>CHRISTOPHE</t>
  </si>
  <si>
    <t>SYLVAIN</t>
  </si>
  <si>
    <t>JEAN</t>
  </si>
  <si>
    <t>RENE</t>
  </si>
  <si>
    <t>THOMAS</t>
  </si>
  <si>
    <t>JOACHIM</t>
  </si>
  <si>
    <t>MARCEL</t>
  </si>
  <si>
    <t>JOHN</t>
  </si>
  <si>
    <t>CHRISTINE</t>
  </si>
  <si>
    <t>EDEN</t>
  </si>
  <si>
    <t>Nicolle</t>
  </si>
  <si>
    <t>Salaire de base</t>
  </si>
  <si>
    <t>Services</t>
  </si>
  <si>
    <t>Salariés</t>
  </si>
  <si>
    <t>Salaires bruts</t>
  </si>
  <si>
    <t>Listing des salariés</t>
  </si>
  <si>
    <t>Points</t>
  </si>
  <si>
    <t>POINTS</t>
  </si>
  <si>
    <t>Primes attribuées en fonction des points acquis</t>
  </si>
  <si>
    <t>ENTREE</t>
  </si>
  <si>
    <t>INCIDENTS</t>
  </si>
  <si>
    <t>Prime en fonction des incidents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</si>
</sst>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vertical="center"/>
    </xf>
    <xf numFmtId="9" fontId="0" fillId="0" borderId="4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FFEB4-3DE8-4E79-BBC3-C3D1D1317A05}">
  <dimension ref="A2:B16"/>
  <sheetViews>
    <sheetView workbookViewId="0">
      <selection activeCell="F16" sqref="F16"/>
    </sheetView>
  </sheetViews>
  <sheetFormatPr baseColWidth="10" defaultRowHeight="15" x14ac:dyDescent="0.25"/>
  <cols>
    <col min="1" max="1" width="34.28515625" style="1" bestFit="1" customWidth="1"/>
    <col min="2" max="16384" width="11.42578125" style="1"/>
  </cols>
  <sheetData>
    <row r="2" spans="1:2" ht="21" x14ac:dyDescent="0.25">
      <c r="A2" s="22" t="s">
        <v>0</v>
      </c>
    </row>
    <row r="4" spans="1:2" ht="15.75" thickBot="1" x14ac:dyDescent="0.3"/>
    <row r="5" spans="1:2" ht="18.75" customHeight="1" x14ac:dyDescent="0.25">
      <c r="A5" s="2" t="s">
        <v>13</v>
      </c>
      <c r="B5" s="3" t="s">
        <v>14</v>
      </c>
    </row>
    <row r="6" spans="1:2" ht="18.75" customHeight="1" x14ac:dyDescent="0.25">
      <c r="A6" s="4" t="s">
        <v>1</v>
      </c>
      <c r="B6" s="7">
        <v>150</v>
      </c>
    </row>
    <row r="7" spans="1:2" ht="18.75" customHeight="1" x14ac:dyDescent="0.25">
      <c r="A7" s="5" t="s">
        <v>2</v>
      </c>
      <c r="B7" s="7">
        <v>200</v>
      </c>
    </row>
    <row r="8" spans="1:2" ht="18.75" customHeight="1" x14ac:dyDescent="0.25">
      <c r="A8" s="5" t="s">
        <v>3</v>
      </c>
      <c r="B8" s="7">
        <v>100</v>
      </c>
    </row>
    <row r="9" spans="1:2" ht="18.75" customHeight="1" x14ac:dyDescent="0.25">
      <c r="A9" s="5" t="s">
        <v>4</v>
      </c>
      <c r="B9" s="7">
        <v>250</v>
      </c>
    </row>
    <row r="10" spans="1:2" ht="18.75" customHeight="1" x14ac:dyDescent="0.25">
      <c r="A10" s="5" t="s">
        <v>5</v>
      </c>
      <c r="B10" s="7">
        <v>100</v>
      </c>
    </row>
    <row r="11" spans="1:2" ht="18.75" customHeight="1" x14ac:dyDescent="0.25">
      <c r="A11" s="5" t="s">
        <v>6</v>
      </c>
      <c r="B11" s="7">
        <v>290</v>
      </c>
    </row>
    <row r="12" spans="1:2" ht="18.75" customHeight="1" x14ac:dyDescent="0.25">
      <c r="A12" s="5" t="s">
        <v>7</v>
      </c>
      <c r="B12" s="7">
        <v>320</v>
      </c>
    </row>
    <row r="13" spans="1:2" ht="18.75" customHeight="1" x14ac:dyDescent="0.25">
      <c r="A13" s="5" t="s">
        <v>8</v>
      </c>
      <c r="B13" s="7">
        <v>400</v>
      </c>
    </row>
    <row r="14" spans="1:2" ht="18.75" customHeight="1" x14ac:dyDescent="0.25">
      <c r="A14" s="5" t="s">
        <v>9</v>
      </c>
      <c r="B14" s="7">
        <v>380</v>
      </c>
    </row>
    <row r="15" spans="1:2" ht="18.75" customHeight="1" x14ac:dyDescent="0.25">
      <c r="A15" s="5" t="s">
        <v>10</v>
      </c>
      <c r="B15" s="7">
        <v>200</v>
      </c>
    </row>
    <row r="16" spans="1:2" ht="18.75" customHeight="1" thickBot="1" x14ac:dyDescent="0.3">
      <c r="A16" s="6" t="s">
        <v>11</v>
      </c>
      <c r="B16" s="8">
        <v>600</v>
      </c>
    </row>
  </sheetData>
  <sortState ref="A2:B18">
    <sortCondition ref="A2:A1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2400-8D7A-487C-A4CB-1A37D31ADB13}">
  <dimension ref="A1:E22"/>
  <sheetViews>
    <sheetView zoomScale="115" zoomScaleNormal="115" workbookViewId="0">
      <selection activeCell="C5" sqref="C5"/>
    </sheetView>
  </sheetViews>
  <sheetFormatPr baseColWidth="10" defaultRowHeight="15" x14ac:dyDescent="0.25"/>
  <cols>
    <col min="1" max="1" width="14" customWidth="1"/>
    <col min="2" max="2" width="32.28515625" customWidth="1"/>
    <col min="3" max="3" width="14.28515625" bestFit="1" customWidth="1"/>
    <col min="5" max="5" width="12.85546875" bestFit="1" customWidth="1"/>
  </cols>
  <sheetData>
    <row r="1" spans="1:5" ht="21" x14ac:dyDescent="0.35">
      <c r="A1" s="43" t="s">
        <v>37</v>
      </c>
      <c r="B1" s="43"/>
      <c r="C1" s="43"/>
      <c r="D1" s="43"/>
      <c r="E1" s="43"/>
    </row>
    <row r="2" spans="1:5" ht="15.75" thickBot="1" x14ac:dyDescent="0.3"/>
    <row r="3" spans="1:5" s="9" customFormat="1" x14ac:dyDescent="0.25">
      <c r="A3" s="10" t="s">
        <v>35</v>
      </c>
      <c r="B3" s="11" t="s">
        <v>34</v>
      </c>
      <c r="C3" s="11" t="s">
        <v>33</v>
      </c>
      <c r="D3" s="11" t="s">
        <v>12</v>
      </c>
      <c r="E3" s="12" t="s">
        <v>36</v>
      </c>
    </row>
    <row r="4" spans="1:5" ht="18" customHeight="1" x14ac:dyDescent="0.25">
      <c r="A4" s="13" t="s">
        <v>15</v>
      </c>
      <c r="B4" s="14" t="s">
        <v>1</v>
      </c>
      <c r="C4" s="15">
        <v>1600.23</v>
      </c>
      <c r="D4" s="15">
        <f>VLOOKUP('Listing salariés (3)'!B4,'Prime en % (2)'!$A$6:$B$16,2,FALSE)*C4</f>
        <v>80.011500000000012</v>
      </c>
      <c r="E4" s="20">
        <f t="shared" ref="E4:E22" si="0">SUM(C4:D4)</f>
        <v>1680.2415000000001</v>
      </c>
    </row>
    <row r="5" spans="1:5" ht="18" customHeight="1" x14ac:dyDescent="0.25">
      <c r="A5" s="13" t="s">
        <v>16</v>
      </c>
      <c r="B5" s="16" t="s">
        <v>8</v>
      </c>
      <c r="C5" s="15">
        <v>1800.23</v>
      </c>
      <c r="D5" s="15">
        <f>VLOOKUP('Listing salariés (3)'!B5,'Prime en % (2)'!$A$6:$B$16,2,FALSE)*C5</f>
        <v>306.03910000000002</v>
      </c>
      <c r="E5" s="20">
        <f t="shared" si="0"/>
        <v>2106.2691</v>
      </c>
    </row>
    <row r="6" spans="1:5" ht="18" customHeight="1" x14ac:dyDescent="0.25">
      <c r="A6" s="13" t="s">
        <v>17</v>
      </c>
      <c r="B6" s="16" t="s">
        <v>2</v>
      </c>
      <c r="C6" s="15">
        <v>1520.51</v>
      </c>
      <c r="D6" s="15">
        <f>VLOOKUP('Listing salariés (3)'!B6,'Prime en % (2)'!$A$6:$B$16,2,FALSE)*C6</f>
        <v>45.615299999999998</v>
      </c>
      <c r="E6" s="20">
        <f t="shared" si="0"/>
        <v>1566.1252999999999</v>
      </c>
    </row>
    <row r="7" spans="1:5" ht="18" customHeight="1" x14ac:dyDescent="0.25">
      <c r="A7" s="13" t="s">
        <v>18</v>
      </c>
      <c r="B7" s="16" t="s">
        <v>6</v>
      </c>
      <c r="C7" s="15">
        <v>1705.39</v>
      </c>
      <c r="D7" s="15">
        <f>VLOOKUP('Listing salariés (3)'!B7,'Prime en % (2)'!$A$6:$B$16,2,FALSE)*C7</f>
        <v>204.64680000000001</v>
      </c>
      <c r="E7" s="20">
        <f t="shared" si="0"/>
        <v>1910.0368000000001</v>
      </c>
    </row>
    <row r="8" spans="1:5" ht="18" customHeight="1" x14ac:dyDescent="0.25">
      <c r="A8" s="13" t="s">
        <v>19</v>
      </c>
      <c r="B8" s="16" t="s">
        <v>5</v>
      </c>
      <c r="C8" s="15">
        <v>2425.48</v>
      </c>
      <c r="D8" s="15">
        <f>VLOOKUP('Listing salariés (3)'!B8,'Prime en % (2)'!$A$6:$B$16,2,FALSE)*C8</f>
        <v>97.019199999999998</v>
      </c>
      <c r="E8" s="20">
        <f t="shared" si="0"/>
        <v>2522.4992000000002</v>
      </c>
    </row>
    <row r="9" spans="1:5" ht="18" customHeight="1" x14ac:dyDescent="0.25">
      <c r="A9" s="13" t="s">
        <v>20</v>
      </c>
      <c r="B9" s="14" t="s">
        <v>1</v>
      </c>
      <c r="C9" s="15">
        <v>3100.49</v>
      </c>
      <c r="D9" s="15">
        <f>VLOOKUP('Listing salariés (3)'!B9,'Prime en % (2)'!$A$6:$B$16,2,FALSE)*C9</f>
        <v>155.02449999999999</v>
      </c>
      <c r="E9" s="20">
        <f t="shared" si="0"/>
        <v>3255.5144999999998</v>
      </c>
    </row>
    <row r="10" spans="1:5" ht="18" customHeight="1" x14ac:dyDescent="0.25">
      <c r="A10" s="13" t="s">
        <v>21</v>
      </c>
      <c r="B10" s="16" t="s">
        <v>8</v>
      </c>
      <c r="C10" s="15">
        <v>2200.4499999999998</v>
      </c>
      <c r="D10" s="15">
        <f>VLOOKUP('Listing salariés (3)'!B10,'Prime en % (2)'!$A$6:$B$16,2,FALSE)*C10</f>
        <v>374.07650000000001</v>
      </c>
      <c r="E10" s="20">
        <f t="shared" si="0"/>
        <v>2574.5264999999999</v>
      </c>
    </row>
    <row r="11" spans="1:5" ht="18" customHeight="1" x14ac:dyDescent="0.25">
      <c r="A11" s="13" t="s">
        <v>22</v>
      </c>
      <c r="B11" s="16" t="s">
        <v>9</v>
      </c>
      <c r="C11" s="15">
        <v>2600.3000000000002</v>
      </c>
      <c r="D11" s="15">
        <f>VLOOKUP('Listing salariés (3)'!B11,'Prime en % (2)'!$A$6:$B$16,2,FALSE)*C11</f>
        <v>390.04500000000002</v>
      </c>
      <c r="E11" s="20">
        <f t="shared" si="0"/>
        <v>2990.3450000000003</v>
      </c>
    </row>
    <row r="12" spans="1:5" ht="18" customHeight="1" x14ac:dyDescent="0.25">
      <c r="A12" s="13" t="s">
        <v>23</v>
      </c>
      <c r="B12" s="16" t="s">
        <v>4</v>
      </c>
      <c r="C12" s="15">
        <v>4150.1899999999996</v>
      </c>
      <c r="D12" s="15">
        <f>VLOOKUP('Listing salariés (3)'!B12,'Prime en % (2)'!$A$6:$B$16,2,FALSE)*C12</f>
        <v>332.01519999999999</v>
      </c>
      <c r="E12" s="20">
        <f t="shared" si="0"/>
        <v>4482.2051999999994</v>
      </c>
    </row>
    <row r="13" spans="1:5" ht="18" customHeight="1" x14ac:dyDescent="0.25">
      <c r="A13" s="13" t="s">
        <v>24</v>
      </c>
      <c r="B13" s="16" t="s">
        <v>9</v>
      </c>
      <c r="C13" s="15">
        <v>2150.85</v>
      </c>
      <c r="D13" s="15">
        <f>VLOOKUP('Listing salariés (3)'!B13,'Prime en % (2)'!$A$6:$B$16,2,FALSE)*C13</f>
        <v>322.6275</v>
      </c>
      <c r="E13" s="20">
        <f t="shared" si="0"/>
        <v>2473.4775</v>
      </c>
    </row>
    <row r="14" spans="1:5" ht="18" customHeight="1" x14ac:dyDescent="0.25">
      <c r="A14" s="13" t="s">
        <v>25</v>
      </c>
      <c r="B14" s="16" t="s">
        <v>7</v>
      </c>
      <c r="C14" s="15">
        <v>4400</v>
      </c>
      <c r="D14" s="15">
        <f>VLOOKUP('Listing salariés (3)'!B14,'Prime en % (2)'!$A$6:$B$16,2,FALSE)*C14</f>
        <v>616.00000000000011</v>
      </c>
      <c r="E14" s="20">
        <f t="shared" si="0"/>
        <v>5016</v>
      </c>
    </row>
    <row r="15" spans="1:5" ht="15.75" x14ac:dyDescent="0.25">
      <c r="A15" s="13" t="s">
        <v>26</v>
      </c>
      <c r="B15" s="16" t="s">
        <v>7</v>
      </c>
      <c r="C15" s="15">
        <v>2600</v>
      </c>
      <c r="D15" s="15">
        <f>VLOOKUP('Listing salariés (3)'!B15,'Prime en % (2)'!$A$6:$B$16,2,FALSE)*C15</f>
        <v>364.00000000000006</v>
      </c>
      <c r="E15" s="20">
        <f t="shared" si="0"/>
        <v>2964</v>
      </c>
    </row>
    <row r="16" spans="1:5" ht="15.75" x14ac:dyDescent="0.25">
      <c r="A16" s="13" t="s">
        <v>27</v>
      </c>
      <c r="B16" s="16" t="s">
        <v>9</v>
      </c>
      <c r="C16" s="15">
        <v>2800</v>
      </c>
      <c r="D16" s="15">
        <f>VLOOKUP('Listing salariés (3)'!B16,'Prime en % (2)'!$A$6:$B$16,2,FALSE)*C16</f>
        <v>420</v>
      </c>
      <c r="E16" s="20">
        <f t="shared" si="0"/>
        <v>3220</v>
      </c>
    </row>
    <row r="17" spans="1:5" ht="15.75" x14ac:dyDescent="0.25">
      <c r="A17" s="13" t="s">
        <v>28</v>
      </c>
      <c r="B17" s="16" t="s">
        <v>6</v>
      </c>
      <c r="C17" s="15">
        <v>6100</v>
      </c>
      <c r="D17" s="15">
        <f>VLOOKUP('Listing salariés (3)'!B17,'Prime en % (2)'!$A$6:$B$16,2,FALSE)*C17</f>
        <v>732</v>
      </c>
      <c r="E17" s="20">
        <f t="shared" si="0"/>
        <v>6832</v>
      </c>
    </row>
    <row r="18" spans="1:5" ht="15.75" x14ac:dyDescent="0.25">
      <c r="A18" s="13" t="s">
        <v>29</v>
      </c>
      <c r="B18" s="16" t="s">
        <v>11</v>
      </c>
      <c r="C18" s="15">
        <v>1900</v>
      </c>
      <c r="D18" s="15">
        <f>VLOOKUP('Listing salariés (3)'!B18,'Prime en % (2)'!$A$6:$B$16,2,FALSE)*C18</f>
        <v>475</v>
      </c>
      <c r="E18" s="20">
        <f t="shared" si="0"/>
        <v>2375</v>
      </c>
    </row>
    <row r="19" spans="1:5" ht="15.75" x14ac:dyDescent="0.25">
      <c r="A19" s="13" t="s">
        <v>30</v>
      </c>
      <c r="B19" s="16" t="s">
        <v>7</v>
      </c>
      <c r="C19" s="15">
        <v>2000.59</v>
      </c>
      <c r="D19" s="15">
        <f>VLOOKUP('Listing salariés (3)'!B19,'Prime en % (2)'!$A$6:$B$16,2,FALSE)*C19</f>
        <v>280.08260000000001</v>
      </c>
      <c r="E19" s="20">
        <f t="shared" si="0"/>
        <v>2280.6725999999999</v>
      </c>
    </row>
    <row r="20" spans="1:5" ht="15.75" x14ac:dyDescent="0.25">
      <c r="A20" s="13" t="s">
        <v>28</v>
      </c>
      <c r="B20" s="16" t="s">
        <v>11</v>
      </c>
      <c r="C20" s="15">
        <v>3100</v>
      </c>
      <c r="D20" s="15">
        <f>VLOOKUP('Listing salariés (3)'!B20,'Prime en % (2)'!$A$6:$B$16,2,FALSE)*C20</f>
        <v>775</v>
      </c>
      <c r="E20" s="20">
        <f t="shared" si="0"/>
        <v>3875</v>
      </c>
    </row>
    <row r="21" spans="1:5" ht="15.75" x14ac:dyDescent="0.25">
      <c r="A21" s="13" t="s">
        <v>31</v>
      </c>
      <c r="B21" s="16" t="s">
        <v>11</v>
      </c>
      <c r="C21" s="15">
        <v>3500</v>
      </c>
      <c r="D21" s="15">
        <f>VLOOKUP('Listing salariés (3)'!B21,'Prime en % (2)'!$A$6:$B$16,2,FALSE)*C21</f>
        <v>875</v>
      </c>
      <c r="E21" s="20">
        <f t="shared" si="0"/>
        <v>4375</v>
      </c>
    </row>
    <row r="22" spans="1:5" ht="16.5" thickBot="1" x14ac:dyDescent="0.3">
      <c r="A22" s="17" t="s">
        <v>32</v>
      </c>
      <c r="B22" s="18" t="s">
        <v>9</v>
      </c>
      <c r="C22" s="19">
        <v>2900</v>
      </c>
      <c r="D22" s="15">
        <f>VLOOKUP('Listing salariés (3)'!B22,'Prime en % (2)'!$A$6:$B$16,2,FALSE)*C22</f>
        <v>435</v>
      </c>
      <c r="E22" s="21">
        <f t="shared" si="0"/>
        <v>3335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DAB4C-E7D7-46A5-A614-5128E01134B4}">
  <dimension ref="A1"/>
  <sheetViews>
    <sheetView zoomScale="200" zoomScaleNormal="200" workbookViewId="0">
      <selection activeCell="A2" sqref="A2:A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8DC8-7B3C-45A8-AB67-0A1AF2C4FD60}">
  <dimension ref="A1:E22"/>
  <sheetViews>
    <sheetView workbookViewId="0">
      <selection activeCell="D4" sqref="D4"/>
    </sheetView>
  </sheetViews>
  <sheetFormatPr baseColWidth="10" defaultRowHeight="15" x14ac:dyDescent="0.25"/>
  <cols>
    <col min="1" max="1" width="14" customWidth="1"/>
    <col min="2" max="2" width="32.28515625" customWidth="1"/>
    <col min="3" max="3" width="14.28515625" bestFit="1" customWidth="1"/>
    <col min="5" max="5" width="12.85546875" bestFit="1" customWidth="1"/>
  </cols>
  <sheetData>
    <row r="1" spans="1:5" ht="21" x14ac:dyDescent="0.35">
      <c r="A1" s="43" t="s">
        <v>37</v>
      </c>
      <c r="B1" s="43"/>
      <c r="C1" s="43"/>
      <c r="D1" s="43"/>
      <c r="E1" s="43"/>
    </row>
    <row r="2" spans="1:5" ht="15.75" thickBot="1" x14ac:dyDescent="0.3"/>
    <row r="3" spans="1:5" s="9" customFormat="1" x14ac:dyDescent="0.25">
      <c r="A3" s="10" t="s">
        <v>35</v>
      </c>
      <c r="B3" s="11" t="s">
        <v>34</v>
      </c>
      <c r="C3" s="11" t="s">
        <v>33</v>
      </c>
      <c r="D3" s="11" t="s">
        <v>12</v>
      </c>
      <c r="E3" s="12" t="s">
        <v>36</v>
      </c>
    </row>
    <row r="4" spans="1:5" ht="18" customHeight="1" x14ac:dyDescent="0.25">
      <c r="A4" s="13" t="s">
        <v>15</v>
      </c>
      <c r="B4" s="14" t="s">
        <v>1</v>
      </c>
      <c r="C4" s="15">
        <v>1600</v>
      </c>
      <c r="D4" s="15">
        <f>VLOOKUP(B4,Primes!$A$6:$B$16,2,FALSE)</f>
        <v>150</v>
      </c>
      <c r="E4" s="20">
        <f t="shared" ref="E4:E22" si="0">SUM(C4:D4)</f>
        <v>1750</v>
      </c>
    </row>
    <row r="5" spans="1:5" ht="18" customHeight="1" x14ac:dyDescent="0.25">
      <c r="A5" s="13" t="s">
        <v>16</v>
      </c>
      <c r="B5" s="16" t="s">
        <v>8</v>
      </c>
      <c r="C5" s="15">
        <v>1800</v>
      </c>
      <c r="D5" s="15">
        <f>VLOOKUP(B5,Primes!$A$6:$B$16,2,FALSE)</f>
        <v>400</v>
      </c>
      <c r="E5" s="20">
        <f t="shared" si="0"/>
        <v>2200</v>
      </c>
    </row>
    <row r="6" spans="1:5" ht="18" customHeight="1" x14ac:dyDescent="0.25">
      <c r="A6" s="13" t="s">
        <v>17</v>
      </c>
      <c r="B6" s="16" t="s">
        <v>2</v>
      </c>
      <c r="C6" s="15">
        <v>1520</v>
      </c>
      <c r="D6" s="15">
        <f>VLOOKUP(B6,Primes!$A$6:$B$16,2,FALSE)</f>
        <v>200</v>
      </c>
      <c r="E6" s="20">
        <f t="shared" si="0"/>
        <v>1720</v>
      </c>
    </row>
    <row r="7" spans="1:5" ht="18" customHeight="1" x14ac:dyDescent="0.25">
      <c r="A7" s="13" t="s">
        <v>18</v>
      </c>
      <c r="B7" s="16" t="s">
        <v>6</v>
      </c>
      <c r="C7" s="15">
        <v>2100</v>
      </c>
      <c r="D7" s="15">
        <f>VLOOKUP(B7,Primes!$A$6:$B$16,2,FALSE)</f>
        <v>290</v>
      </c>
      <c r="E7" s="20">
        <f t="shared" si="0"/>
        <v>2390</v>
      </c>
    </row>
    <row r="8" spans="1:5" ht="18" customHeight="1" x14ac:dyDescent="0.25">
      <c r="A8" s="13" t="s">
        <v>19</v>
      </c>
      <c r="B8" s="16" t="s">
        <v>5</v>
      </c>
      <c r="C8" s="15">
        <v>2300</v>
      </c>
      <c r="D8" s="15">
        <f>VLOOKUP(B8,Primes!$A$6:$B$16,2,FALSE)</f>
        <v>100</v>
      </c>
      <c r="E8" s="20">
        <f t="shared" si="0"/>
        <v>2400</v>
      </c>
    </row>
    <row r="9" spans="1:5" ht="18" customHeight="1" x14ac:dyDescent="0.25">
      <c r="A9" s="13" t="s">
        <v>20</v>
      </c>
      <c r="B9" s="14" t="s">
        <v>1</v>
      </c>
      <c r="C9" s="15">
        <v>3100</v>
      </c>
      <c r="D9" s="15">
        <f>VLOOKUP(B9,Primes!$A$6:$B$16,2,FALSE)</f>
        <v>150</v>
      </c>
      <c r="E9" s="20">
        <f t="shared" si="0"/>
        <v>3250</v>
      </c>
    </row>
    <row r="10" spans="1:5" ht="18" customHeight="1" x14ac:dyDescent="0.25">
      <c r="A10" s="13" t="s">
        <v>21</v>
      </c>
      <c r="B10" s="16" t="s">
        <v>8</v>
      </c>
      <c r="C10" s="15">
        <v>2200</v>
      </c>
      <c r="D10" s="15">
        <f>VLOOKUP(B10,Primes!$A$6:$B$16,2,FALSE)</f>
        <v>400</v>
      </c>
      <c r="E10" s="20">
        <f t="shared" si="0"/>
        <v>2600</v>
      </c>
    </row>
    <row r="11" spans="1:5" ht="18" customHeight="1" x14ac:dyDescent="0.25">
      <c r="A11" s="13" t="s">
        <v>22</v>
      </c>
      <c r="B11" s="16" t="s">
        <v>9</v>
      </c>
      <c r="C11" s="15">
        <v>2500</v>
      </c>
      <c r="D11" s="15">
        <f>VLOOKUP(B11,Primes!$A$6:$B$16,2,FALSE)</f>
        <v>380</v>
      </c>
      <c r="E11" s="20">
        <f t="shared" si="0"/>
        <v>2880</v>
      </c>
    </row>
    <row r="12" spans="1:5" ht="18" customHeight="1" x14ac:dyDescent="0.25">
      <c r="A12" s="13" t="s">
        <v>23</v>
      </c>
      <c r="B12" s="16" t="s">
        <v>4</v>
      </c>
      <c r="C12" s="15">
        <v>4150</v>
      </c>
      <c r="D12" s="15">
        <f>VLOOKUP(B12,Primes!$A$6:$B$16,2,FALSE)</f>
        <v>250</v>
      </c>
      <c r="E12" s="20">
        <f t="shared" si="0"/>
        <v>4400</v>
      </c>
    </row>
    <row r="13" spans="1:5" ht="18" customHeight="1" x14ac:dyDescent="0.25">
      <c r="A13" s="13" t="s">
        <v>24</v>
      </c>
      <c r="B13" s="16" t="s">
        <v>9</v>
      </c>
      <c r="C13" s="15">
        <v>2150</v>
      </c>
      <c r="D13" s="15">
        <f>VLOOKUP(B13,Primes!$A$6:$B$16,2,FALSE)</f>
        <v>380</v>
      </c>
      <c r="E13" s="20">
        <f t="shared" si="0"/>
        <v>2530</v>
      </c>
    </row>
    <row r="14" spans="1:5" ht="18" customHeight="1" x14ac:dyDescent="0.25">
      <c r="A14" s="13" t="s">
        <v>25</v>
      </c>
      <c r="B14" s="16" t="s">
        <v>7</v>
      </c>
      <c r="C14" s="15">
        <v>4400</v>
      </c>
      <c r="D14" s="15">
        <f>VLOOKUP(B14,Primes!$A$6:$B$16,2,FALSE)</f>
        <v>320</v>
      </c>
      <c r="E14" s="20">
        <f t="shared" si="0"/>
        <v>4720</v>
      </c>
    </row>
    <row r="15" spans="1:5" ht="15.75" x14ac:dyDescent="0.25">
      <c r="A15" s="13" t="s">
        <v>26</v>
      </c>
      <c r="B15" s="16" t="s">
        <v>7</v>
      </c>
      <c r="C15" s="15">
        <v>2600</v>
      </c>
      <c r="D15" s="15">
        <f>VLOOKUP(B15,Primes!$A$6:$B$16,2,FALSE)</f>
        <v>320</v>
      </c>
      <c r="E15" s="20">
        <f t="shared" si="0"/>
        <v>2920</v>
      </c>
    </row>
    <row r="16" spans="1:5" ht="15.75" x14ac:dyDescent="0.25">
      <c r="A16" s="13" t="s">
        <v>27</v>
      </c>
      <c r="B16" s="16" t="s">
        <v>9</v>
      </c>
      <c r="C16" s="15">
        <v>2800</v>
      </c>
      <c r="D16" s="15">
        <f>VLOOKUP(B16,Primes!$A$6:$B$16,2,FALSE)</f>
        <v>380</v>
      </c>
      <c r="E16" s="20">
        <f t="shared" si="0"/>
        <v>3180</v>
      </c>
    </row>
    <row r="17" spans="1:5" ht="15.75" x14ac:dyDescent="0.25">
      <c r="A17" s="13" t="s">
        <v>28</v>
      </c>
      <c r="B17" s="16" t="s">
        <v>6</v>
      </c>
      <c r="C17" s="15">
        <v>6100</v>
      </c>
      <c r="D17" s="15">
        <f>VLOOKUP(B17,Primes!$A$6:$B$16,2,FALSE)</f>
        <v>290</v>
      </c>
      <c r="E17" s="20">
        <f t="shared" si="0"/>
        <v>6390</v>
      </c>
    </row>
    <row r="18" spans="1:5" ht="15.75" x14ac:dyDescent="0.25">
      <c r="A18" s="13" t="s">
        <v>29</v>
      </c>
      <c r="B18" s="16" t="s">
        <v>11</v>
      </c>
      <c r="C18" s="15">
        <v>1900</v>
      </c>
      <c r="D18" s="15">
        <f>VLOOKUP(B18,Primes!$A$6:$B$16,2,FALSE)</f>
        <v>600</v>
      </c>
      <c r="E18" s="20">
        <f t="shared" si="0"/>
        <v>2500</v>
      </c>
    </row>
    <row r="19" spans="1:5" ht="15.75" x14ac:dyDescent="0.25">
      <c r="A19" s="13" t="s">
        <v>30</v>
      </c>
      <c r="B19" s="16" t="s">
        <v>7</v>
      </c>
      <c r="C19" s="15">
        <v>2000</v>
      </c>
      <c r="D19" s="15">
        <f>VLOOKUP(B19,Primes!$A$6:$B$16,2,FALSE)</f>
        <v>320</v>
      </c>
      <c r="E19" s="20">
        <f t="shared" si="0"/>
        <v>2320</v>
      </c>
    </row>
    <row r="20" spans="1:5" ht="15.75" x14ac:dyDescent="0.25">
      <c r="A20" s="13" t="s">
        <v>28</v>
      </c>
      <c r="B20" s="16" t="s">
        <v>11</v>
      </c>
      <c r="C20" s="15">
        <v>3100</v>
      </c>
      <c r="D20" s="15">
        <f>VLOOKUP(B20,Primes!$A$6:$B$16,2,FALSE)</f>
        <v>600</v>
      </c>
      <c r="E20" s="20">
        <f t="shared" si="0"/>
        <v>3700</v>
      </c>
    </row>
    <row r="21" spans="1:5" ht="15.75" x14ac:dyDescent="0.25">
      <c r="A21" s="13" t="s">
        <v>31</v>
      </c>
      <c r="B21" s="16" t="s">
        <v>11</v>
      </c>
      <c r="C21" s="15">
        <v>3500</v>
      </c>
      <c r="D21" s="15">
        <f>VLOOKUP(B21,Primes!$A$6:$B$16,2,FALSE)</f>
        <v>600</v>
      </c>
      <c r="E21" s="20">
        <f t="shared" si="0"/>
        <v>4100</v>
      </c>
    </row>
    <row r="22" spans="1:5" ht="16.5" thickBot="1" x14ac:dyDescent="0.3">
      <c r="A22" s="17" t="s">
        <v>32</v>
      </c>
      <c r="B22" s="18" t="s">
        <v>9</v>
      </c>
      <c r="C22" s="19">
        <v>2900</v>
      </c>
      <c r="D22" s="15">
        <f>VLOOKUP(B22,Primes!$A$6:$B$16,2,FALSE)</f>
        <v>380</v>
      </c>
      <c r="E22" s="21">
        <f t="shared" si="0"/>
        <v>3280</v>
      </c>
    </row>
  </sheetData>
  <sortState ref="A4:C7">
    <sortCondition ref="A4:A7"/>
  </sortState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7EDC-5B66-4AA4-8DDA-4A3665C31D9C}">
  <dimension ref="A2:B16"/>
  <sheetViews>
    <sheetView zoomScale="140" zoomScaleNormal="140" workbookViewId="0">
      <selection activeCell="C4" sqref="C4"/>
    </sheetView>
  </sheetViews>
  <sheetFormatPr baseColWidth="10" defaultRowHeight="15" x14ac:dyDescent="0.25"/>
  <cols>
    <col min="1" max="1" width="34.28515625" style="1" bestFit="1" customWidth="1"/>
    <col min="2" max="3" width="22.85546875" style="1" bestFit="1" customWidth="1"/>
    <col min="4" max="16384" width="11.42578125" style="1"/>
  </cols>
  <sheetData>
    <row r="2" spans="1:2" ht="21" x14ac:dyDescent="0.25">
      <c r="A2" s="22" t="s">
        <v>0</v>
      </c>
    </row>
    <row r="4" spans="1:2" ht="15.75" thickBot="1" x14ac:dyDescent="0.3"/>
    <row r="5" spans="1:2" ht="18.75" customHeight="1" x14ac:dyDescent="0.25">
      <c r="A5" s="2" t="s">
        <v>13</v>
      </c>
      <c r="B5" s="3" t="s">
        <v>14</v>
      </c>
    </row>
    <row r="6" spans="1:2" ht="18.75" customHeight="1" x14ac:dyDescent="0.25">
      <c r="A6" s="4" t="s">
        <v>1</v>
      </c>
      <c r="B6" s="23">
        <v>0.05</v>
      </c>
    </row>
    <row r="7" spans="1:2" ht="18.75" customHeight="1" x14ac:dyDescent="0.25">
      <c r="A7" s="5" t="s">
        <v>2</v>
      </c>
      <c r="B7" s="23">
        <v>0.03</v>
      </c>
    </row>
    <row r="8" spans="1:2" ht="18.75" customHeight="1" x14ac:dyDescent="0.25">
      <c r="A8" s="5" t="s">
        <v>3</v>
      </c>
      <c r="B8" s="23">
        <v>0.02</v>
      </c>
    </row>
    <row r="9" spans="1:2" ht="18.75" customHeight="1" x14ac:dyDescent="0.25">
      <c r="A9" s="5" t="s">
        <v>4</v>
      </c>
      <c r="B9" s="23">
        <v>0.08</v>
      </c>
    </row>
    <row r="10" spans="1:2" ht="18.75" customHeight="1" x14ac:dyDescent="0.25">
      <c r="A10" s="5" t="s">
        <v>5</v>
      </c>
      <c r="B10" s="23">
        <v>0.04</v>
      </c>
    </row>
    <row r="11" spans="1:2" ht="18.75" customHeight="1" x14ac:dyDescent="0.25">
      <c r="A11" s="5" t="s">
        <v>6</v>
      </c>
      <c r="B11" s="23">
        <v>0.12</v>
      </c>
    </row>
    <row r="12" spans="1:2" ht="18.75" customHeight="1" x14ac:dyDescent="0.25">
      <c r="A12" s="5" t="s">
        <v>7</v>
      </c>
      <c r="B12" s="23">
        <v>0.14000000000000001</v>
      </c>
    </row>
    <row r="13" spans="1:2" ht="18.75" customHeight="1" x14ac:dyDescent="0.25">
      <c r="A13" s="5" t="s">
        <v>8</v>
      </c>
      <c r="B13" s="23">
        <v>0.17</v>
      </c>
    </row>
    <row r="14" spans="1:2" ht="18.75" customHeight="1" x14ac:dyDescent="0.25">
      <c r="A14" s="5" t="s">
        <v>9</v>
      </c>
      <c r="B14" s="23">
        <v>0.15</v>
      </c>
    </row>
    <row r="15" spans="1:2" ht="18.75" customHeight="1" x14ac:dyDescent="0.25">
      <c r="A15" s="5" t="s">
        <v>10</v>
      </c>
      <c r="B15" s="23">
        <v>0.1</v>
      </c>
    </row>
    <row r="16" spans="1:2" ht="18.75" customHeight="1" thickBot="1" x14ac:dyDescent="0.3">
      <c r="A16" s="6" t="s">
        <v>11</v>
      </c>
      <c r="B16" s="24">
        <v>0.25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8A14B-9393-472E-948E-F760768CAEC4}">
  <dimension ref="A1:E22"/>
  <sheetViews>
    <sheetView workbookViewId="0">
      <selection activeCell="C4" sqref="C4"/>
    </sheetView>
  </sheetViews>
  <sheetFormatPr baseColWidth="10" defaultRowHeight="15" x14ac:dyDescent="0.25"/>
  <cols>
    <col min="1" max="1" width="14" customWidth="1"/>
    <col min="2" max="2" width="32.28515625" customWidth="1"/>
    <col min="3" max="3" width="14.28515625" bestFit="1" customWidth="1"/>
    <col min="5" max="5" width="12.85546875" bestFit="1" customWidth="1"/>
  </cols>
  <sheetData>
    <row r="1" spans="1:5" ht="21" x14ac:dyDescent="0.35">
      <c r="A1" s="43" t="s">
        <v>37</v>
      </c>
      <c r="B1" s="43"/>
      <c r="C1" s="43"/>
      <c r="D1" s="43"/>
      <c r="E1" s="43"/>
    </row>
    <row r="2" spans="1:5" ht="15.75" thickBot="1" x14ac:dyDescent="0.3"/>
    <row r="3" spans="1:5" s="9" customFormat="1" x14ac:dyDescent="0.25">
      <c r="A3" s="10" t="s">
        <v>35</v>
      </c>
      <c r="B3" s="11" t="s">
        <v>34</v>
      </c>
      <c r="C3" s="11" t="s">
        <v>33</v>
      </c>
      <c r="D3" s="11" t="s">
        <v>12</v>
      </c>
      <c r="E3" s="12" t="s">
        <v>36</v>
      </c>
    </row>
    <row r="4" spans="1:5" ht="18" customHeight="1" x14ac:dyDescent="0.25">
      <c r="A4" s="13" t="s">
        <v>15</v>
      </c>
      <c r="B4" s="14" t="s">
        <v>1</v>
      </c>
      <c r="C4" s="15">
        <v>1600</v>
      </c>
      <c r="D4" s="15">
        <f>VLOOKUP('Listing salariés (2)'!B4,'Prime en %'!$A$6:$B$16,2,FALSE)*C4</f>
        <v>80</v>
      </c>
      <c r="E4" s="20">
        <f t="shared" ref="E4:E22" si="0">SUM(C4:D4)</f>
        <v>1680</v>
      </c>
    </row>
    <row r="5" spans="1:5" ht="18" customHeight="1" x14ac:dyDescent="0.25">
      <c r="A5" s="13" t="s">
        <v>16</v>
      </c>
      <c r="B5" s="16" t="s">
        <v>8</v>
      </c>
      <c r="C5" s="15">
        <v>1800</v>
      </c>
      <c r="D5" s="15">
        <f>VLOOKUP('Listing salariés (2)'!B5,'Prime en %'!$A$6:$B$16,2,FALSE)*C5</f>
        <v>306</v>
      </c>
      <c r="E5" s="20">
        <f t="shared" si="0"/>
        <v>2106</v>
      </c>
    </row>
    <row r="6" spans="1:5" ht="18" customHeight="1" x14ac:dyDescent="0.25">
      <c r="A6" s="13" t="s">
        <v>17</v>
      </c>
      <c r="B6" s="16" t="s">
        <v>2</v>
      </c>
      <c r="C6" s="15">
        <v>1520</v>
      </c>
      <c r="D6" s="15">
        <f>VLOOKUP('Listing salariés (2)'!B6,'Prime en %'!$A$6:$B$16,2,FALSE)*C6</f>
        <v>45.6</v>
      </c>
      <c r="E6" s="20">
        <f t="shared" si="0"/>
        <v>1565.6</v>
      </c>
    </row>
    <row r="7" spans="1:5" ht="18" customHeight="1" x14ac:dyDescent="0.25">
      <c r="A7" s="13" t="s">
        <v>18</v>
      </c>
      <c r="B7" s="16" t="s">
        <v>6</v>
      </c>
      <c r="C7" s="15">
        <v>2100</v>
      </c>
      <c r="D7" s="15">
        <f>VLOOKUP('Listing salariés (2)'!B7,'Prime en %'!$A$6:$B$16,2,FALSE)*C7</f>
        <v>252</v>
      </c>
      <c r="E7" s="20">
        <f t="shared" si="0"/>
        <v>2352</v>
      </c>
    </row>
    <row r="8" spans="1:5" ht="18" customHeight="1" x14ac:dyDescent="0.25">
      <c r="A8" s="13" t="s">
        <v>19</v>
      </c>
      <c r="B8" s="16" t="s">
        <v>5</v>
      </c>
      <c r="C8" s="15">
        <v>2300</v>
      </c>
      <c r="D8" s="15">
        <f>VLOOKUP('Listing salariés (2)'!B8,'Prime en %'!$A$6:$B$16,2,FALSE)*C8</f>
        <v>92</v>
      </c>
      <c r="E8" s="20">
        <f t="shared" si="0"/>
        <v>2392</v>
      </c>
    </row>
    <row r="9" spans="1:5" ht="18" customHeight="1" x14ac:dyDescent="0.25">
      <c r="A9" s="13" t="s">
        <v>20</v>
      </c>
      <c r="B9" s="14" t="s">
        <v>1</v>
      </c>
      <c r="C9" s="15">
        <v>3100</v>
      </c>
      <c r="D9" s="15">
        <f>VLOOKUP('Listing salariés (2)'!B9,'Prime en %'!$A$6:$B$16,2,FALSE)*C9</f>
        <v>155</v>
      </c>
      <c r="E9" s="20">
        <f t="shared" si="0"/>
        <v>3255</v>
      </c>
    </row>
    <row r="10" spans="1:5" ht="18" customHeight="1" x14ac:dyDescent="0.25">
      <c r="A10" s="13" t="s">
        <v>21</v>
      </c>
      <c r="B10" s="16" t="s">
        <v>8</v>
      </c>
      <c r="C10" s="15">
        <v>2200</v>
      </c>
      <c r="D10" s="15">
        <f>VLOOKUP('Listing salariés (2)'!B10,'Prime en %'!$A$6:$B$16,2,FALSE)*C10</f>
        <v>374</v>
      </c>
      <c r="E10" s="20">
        <f t="shared" si="0"/>
        <v>2574</v>
      </c>
    </row>
    <row r="11" spans="1:5" ht="18" customHeight="1" x14ac:dyDescent="0.25">
      <c r="A11" s="13" t="s">
        <v>22</v>
      </c>
      <c r="B11" s="16" t="s">
        <v>9</v>
      </c>
      <c r="C11" s="15">
        <v>2500</v>
      </c>
      <c r="D11" s="15">
        <f>VLOOKUP('Listing salariés (2)'!B11,'Prime en %'!$A$6:$B$16,2,FALSE)*C11</f>
        <v>375</v>
      </c>
      <c r="E11" s="20">
        <f t="shared" si="0"/>
        <v>2875</v>
      </c>
    </row>
    <row r="12" spans="1:5" ht="18" customHeight="1" x14ac:dyDescent="0.25">
      <c r="A12" s="13" t="s">
        <v>23</v>
      </c>
      <c r="B12" s="16" t="s">
        <v>4</v>
      </c>
      <c r="C12" s="15">
        <v>4150</v>
      </c>
      <c r="D12" s="15">
        <f>VLOOKUP('Listing salariés (2)'!B12,'Prime en %'!$A$6:$B$16,2,FALSE)*C12</f>
        <v>332</v>
      </c>
      <c r="E12" s="20">
        <f t="shared" si="0"/>
        <v>4482</v>
      </c>
    </row>
    <row r="13" spans="1:5" ht="18" customHeight="1" x14ac:dyDescent="0.25">
      <c r="A13" s="13" t="s">
        <v>24</v>
      </c>
      <c r="B13" s="16" t="s">
        <v>9</v>
      </c>
      <c r="C13" s="15">
        <v>2150</v>
      </c>
      <c r="D13" s="15">
        <f>VLOOKUP('Listing salariés (2)'!B13,'Prime en %'!$A$6:$B$16,2,FALSE)*C13</f>
        <v>322.5</v>
      </c>
      <c r="E13" s="20">
        <f t="shared" si="0"/>
        <v>2472.5</v>
      </c>
    </row>
    <row r="14" spans="1:5" ht="18" customHeight="1" x14ac:dyDescent="0.25">
      <c r="A14" s="13" t="s">
        <v>25</v>
      </c>
      <c r="B14" s="16" t="s">
        <v>7</v>
      </c>
      <c r="C14" s="15">
        <v>4400</v>
      </c>
      <c r="D14" s="15">
        <f>VLOOKUP('Listing salariés (2)'!B14,'Prime en %'!$A$6:$B$16,2,FALSE)*C14</f>
        <v>616.00000000000011</v>
      </c>
      <c r="E14" s="20">
        <f t="shared" si="0"/>
        <v>5016</v>
      </c>
    </row>
    <row r="15" spans="1:5" ht="15.75" x14ac:dyDescent="0.25">
      <c r="A15" s="13" t="s">
        <v>26</v>
      </c>
      <c r="B15" s="16" t="s">
        <v>7</v>
      </c>
      <c r="C15" s="15">
        <v>2600</v>
      </c>
      <c r="D15" s="15">
        <f>VLOOKUP('Listing salariés (2)'!B15,'Prime en %'!$A$6:$B$16,2,FALSE)*C15</f>
        <v>364.00000000000006</v>
      </c>
      <c r="E15" s="20">
        <f t="shared" si="0"/>
        <v>2964</v>
      </c>
    </row>
    <row r="16" spans="1:5" ht="15.75" x14ac:dyDescent="0.25">
      <c r="A16" s="13" t="s">
        <v>27</v>
      </c>
      <c r="B16" s="16" t="s">
        <v>9</v>
      </c>
      <c r="C16" s="15">
        <v>2800</v>
      </c>
      <c r="D16" s="15">
        <f>VLOOKUP('Listing salariés (2)'!B16,'Prime en %'!$A$6:$B$16,2,FALSE)*C16</f>
        <v>420</v>
      </c>
      <c r="E16" s="20">
        <f t="shared" si="0"/>
        <v>3220</v>
      </c>
    </row>
    <row r="17" spans="1:5" ht="15.75" x14ac:dyDescent="0.25">
      <c r="A17" s="13" t="s">
        <v>28</v>
      </c>
      <c r="B17" s="16" t="s">
        <v>6</v>
      </c>
      <c r="C17" s="15">
        <v>6100</v>
      </c>
      <c r="D17" s="15">
        <f>VLOOKUP('Listing salariés (2)'!B17,'Prime en %'!$A$6:$B$16,2,FALSE)*C17</f>
        <v>732</v>
      </c>
      <c r="E17" s="20">
        <f t="shared" si="0"/>
        <v>6832</v>
      </c>
    </row>
    <row r="18" spans="1:5" ht="15.75" x14ac:dyDescent="0.25">
      <c r="A18" s="13" t="s">
        <v>29</v>
      </c>
      <c r="B18" s="16" t="s">
        <v>11</v>
      </c>
      <c r="C18" s="15">
        <v>1900</v>
      </c>
      <c r="D18" s="15">
        <f>VLOOKUP('Listing salariés (2)'!B18,'Prime en %'!$A$6:$B$16,2,FALSE)*C18</f>
        <v>475</v>
      </c>
      <c r="E18" s="20">
        <f t="shared" si="0"/>
        <v>2375</v>
      </c>
    </row>
    <row r="19" spans="1:5" ht="15.75" x14ac:dyDescent="0.25">
      <c r="A19" s="13" t="s">
        <v>30</v>
      </c>
      <c r="B19" s="16" t="s">
        <v>7</v>
      </c>
      <c r="C19" s="15">
        <v>2000</v>
      </c>
      <c r="D19" s="15">
        <f>VLOOKUP('Listing salariés (2)'!B19,'Prime en %'!$A$6:$B$16,2,FALSE)*C19</f>
        <v>280</v>
      </c>
      <c r="E19" s="20">
        <f t="shared" si="0"/>
        <v>2280</v>
      </c>
    </row>
    <row r="20" spans="1:5" ht="15.75" x14ac:dyDescent="0.25">
      <c r="A20" s="13" t="s">
        <v>28</v>
      </c>
      <c r="B20" s="16" t="s">
        <v>11</v>
      </c>
      <c r="C20" s="15">
        <v>3100</v>
      </c>
      <c r="D20" s="15">
        <f>VLOOKUP('Listing salariés (2)'!B20,'Prime en %'!$A$6:$B$16,2,FALSE)*C20</f>
        <v>775</v>
      </c>
      <c r="E20" s="20">
        <f t="shared" si="0"/>
        <v>3875</v>
      </c>
    </row>
    <row r="21" spans="1:5" ht="15.75" x14ac:dyDescent="0.25">
      <c r="A21" s="13" t="s">
        <v>31</v>
      </c>
      <c r="B21" s="16" t="s">
        <v>11</v>
      </c>
      <c r="C21" s="15">
        <v>3500</v>
      </c>
      <c r="D21" s="15">
        <f>VLOOKUP('Listing salariés (2)'!B21,'Prime en %'!$A$6:$B$16,2,FALSE)*C21</f>
        <v>875</v>
      </c>
      <c r="E21" s="20">
        <f t="shared" si="0"/>
        <v>4375</v>
      </c>
    </row>
    <row r="22" spans="1:5" ht="16.5" thickBot="1" x14ac:dyDescent="0.3">
      <c r="A22" s="17" t="s">
        <v>32</v>
      </c>
      <c r="B22" s="18" t="s">
        <v>9</v>
      </c>
      <c r="C22" s="19">
        <v>2900</v>
      </c>
      <c r="D22" s="15">
        <f>VLOOKUP('Listing salariés (2)'!B22,'Prime en %'!$A$6:$B$16,2,FALSE)*C22</f>
        <v>435</v>
      </c>
      <c r="E22" s="21">
        <f t="shared" si="0"/>
        <v>3335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9D83-F025-408D-849F-848961028401}">
  <dimension ref="A2:B12"/>
  <sheetViews>
    <sheetView workbookViewId="0">
      <selection activeCell="B6" sqref="B6"/>
    </sheetView>
  </sheetViews>
  <sheetFormatPr baseColWidth="10" defaultRowHeight="15" x14ac:dyDescent="0.25"/>
  <cols>
    <col min="1" max="1" width="34.28515625" style="1" bestFit="1" customWidth="1"/>
    <col min="2" max="2" width="19.7109375" style="1" customWidth="1"/>
    <col min="3" max="16384" width="11.42578125" style="1"/>
  </cols>
  <sheetData>
    <row r="2" spans="1:2" ht="18.75" x14ac:dyDescent="0.25">
      <c r="A2" s="33" t="s">
        <v>40</v>
      </c>
    </row>
    <row r="4" spans="1:2" ht="15.75" thickBot="1" x14ac:dyDescent="0.3"/>
    <row r="5" spans="1:2" ht="18.75" customHeight="1" x14ac:dyDescent="0.25">
      <c r="A5" s="2" t="s">
        <v>38</v>
      </c>
      <c r="B5" s="3" t="s">
        <v>14</v>
      </c>
    </row>
    <row r="6" spans="1:2" ht="18.75" customHeight="1" x14ac:dyDescent="0.25">
      <c r="A6" s="28">
        <v>100</v>
      </c>
      <c r="B6" s="7">
        <v>100</v>
      </c>
    </row>
    <row r="7" spans="1:2" ht="18.75" customHeight="1" x14ac:dyDescent="0.25">
      <c r="A7" s="29">
        <v>200</v>
      </c>
      <c r="B7" s="7">
        <v>150</v>
      </c>
    </row>
    <row r="8" spans="1:2" ht="18.75" customHeight="1" x14ac:dyDescent="0.25">
      <c r="A8" s="29">
        <v>300</v>
      </c>
      <c r="B8" s="7">
        <v>210</v>
      </c>
    </row>
    <row r="9" spans="1:2" ht="18.75" customHeight="1" x14ac:dyDescent="0.25">
      <c r="A9" s="29">
        <v>500</v>
      </c>
      <c r="B9" s="7">
        <v>420</v>
      </c>
    </row>
    <row r="10" spans="1:2" ht="18.75" customHeight="1" x14ac:dyDescent="0.25">
      <c r="A10" s="29">
        <v>1000</v>
      </c>
      <c r="B10" s="7">
        <v>1000</v>
      </c>
    </row>
    <row r="11" spans="1:2" ht="18.75" customHeight="1" x14ac:dyDescent="0.25">
      <c r="A11" s="29">
        <v>2000</v>
      </c>
      <c r="B11" s="7">
        <v>2800</v>
      </c>
    </row>
    <row r="12" spans="1:2" ht="18.75" customHeight="1" x14ac:dyDescent="0.25">
      <c r="A12" s="29">
        <v>5000</v>
      </c>
      <c r="B12" s="7">
        <v>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8EDE-A36F-4BDE-95C3-035639802F42}">
  <dimension ref="A1:F22"/>
  <sheetViews>
    <sheetView topLeftCell="A2" zoomScale="112" zoomScaleNormal="112" workbookViewId="0">
      <selection activeCell="E7" sqref="E7"/>
    </sheetView>
  </sheetViews>
  <sheetFormatPr baseColWidth="10" defaultRowHeight="15" x14ac:dyDescent="0.25"/>
  <cols>
    <col min="1" max="1" width="14" customWidth="1"/>
    <col min="2" max="2" width="32.28515625" customWidth="1"/>
    <col min="3" max="3" width="10.42578125" customWidth="1"/>
    <col min="4" max="4" width="14.28515625" bestFit="1" customWidth="1"/>
    <col min="5" max="5" width="11.42578125" customWidth="1"/>
    <col min="6" max="6" width="12.85546875" customWidth="1"/>
  </cols>
  <sheetData>
    <row r="1" spans="1:6" ht="21" x14ac:dyDescent="0.35">
      <c r="A1" s="43" t="s">
        <v>37</v>
      </c>
      <c r="B1" s="43"/>
      <c r="C1" s="43"/>
      <c r="D1" s="43"/>
      <c r="E1" s="43"/>
      <c r="F1" s="43"/>
    </row>
    <row r="2" spans="1:6" ht="15.75" thickBot="1" x14ac:dyDescent="0.3"/>
    <row r="3" spans="1:6" s="9" customFormat="1" x14ac:dyDescent="0.25">
      <c r="A3" s="10" t="s">
        <v>35</v>
      </c>
      <c r="B3" s="11" t="s">
        <v>34</v>
      </c>
      <c r="C3" s="11" t="s">
        <v>39</v>
      </c>
      <c r="D3" s="11" t="s">
        <v>33</v>
      </c>
      <c r="E3" s="11" t="s">
        <v>12</v>
      </c>
      <c r="F3" s="12" t="s">
        <v>36</v>
      </c>
    </row>
    <row r="4" spans="1:6" ht="18" customHeight="1" x14ac:dyDescent="0.25">
      <c r="A4" s="13" t="s">
        <v>15</v>
      </c>
      <c r="B4" s="14" t="s">
        <v>1</v>
      </c>
      <c r="C4" s="30">
        <v>99</v>
      </c>
      <c r="D4" s="15">
        <v>1600</v>
      </c>
      <c r="E4" s="25" t="str">
        <f>IFERROR(VLOOKUP(C4,'Primes et points'!$A$6:$B$12,2,1),"")</f>
        <v/>
      </c>
      <c r="F4" s="26">
        <f t="shared" ref="F4:F22" si="0">SUM(D4:E4)</f>
        <v>1600</v>
      </c>
    </row>
    <row r="5" spans="1:6" ht="18" customHeight="1" x14ac:dyDescent="0.25">
      <c r="A5" s="13" t="s">
        <v>16</v>
      </c>
      <c r="B5" s="16" t="s">
        <v>8</v>
      </c>
      <c r="C5" s="31">
        <v>250</v>
      </c>
      <c r="D5" s="15">
        <v>1800</v>
      </c>
      <c r="E5" s="25">
        <f>IFERROR(VLOOKUP(C5,'Primes et points'!$A$6:$B$12,2,1),"")</f>
        <v>150</v>
      </c>
      <c r="F5" s="26">
        <f t="shared" si="0"/>
        <v>1950</v>
      </c>
    </row>
    <row r="6" spans="1:6" ht="18" customHeight="1" x14ac:dyDescent="0.25">
      <c r="A6" s="13" t="s">
        <v>17</v>
      </c>
      <c r="B6" s="16" t="s">
        <v>2</v>
      </c>
      <c r="C6" s="31">
        <v>309</v>
      </c>
      <c r="D6" s="15">
        <v>1520</v>
      </c>
      <c r="E6" s="25">
        <f>IFERROR(VLOOKUP(C6,'Primes et points'!$A$6:$B$12,2,1),"")</f>
        <v>210</v>
      </c>
      <c r="F6" s="26">
        <f t="shared" si="0"/>
        <v>1730</v>
      </c>
    </row>
    <row r="7" spans="1:6" ht="18" customHeight="1" x14ac:dyDescent="0.25">
      <c r="A7" s="13" t="s">
        <v>18</v>
      </c>
      <c r="B7" s="16" t="s">
        <v>6</v>
      </c>
      <c r="C7" s="31">
        <v>50</v>
      </c>
      <c r="D7" s="15">
        <v>2100</v>
      </c>
      <c r="E7" s="25" t="str">
        <f>IFERROR(VLOOKUP(C7,'Primes et points'!$A$6:$B$12,2,1),"")</f>
        <v/>
      </c>
      <c r="F7" s="26">
        <f t="shared" si="0"/>
        <v>2100</v>
      </c>
    </row>
    <row r="8" spans="1:6" ht="18" customHeight="1" x14ac:dyDescent="0.25">
      <c r="A8" s="13" t="s">
        <v>19</v>
      </c>
      <c r="B8" s="16" t="s">
        <v>5</v>
      </c>
      <c r="C8" s="31">
        <v>573</v>
      </c>
      <c r="D8" s="15">
        <v>2300</v>
      </c>
      <c r="E8" s="25">
        <f>IFERROR(VLOOKUP(C8,'Primes et points'!$A$6:$B$12,2,1),"")</f>
        <v>420</v>
      </c>
      <c r="F8" s="26">
        <f t="shared" si="0"/>
        <v>2720</v>
      </c>
    </row>
    <row r="9" spans="1:6" ht="18" customHeight="1" x14ac:dyDescent="0.25">
      <c r="A9" s="13" t="s">
        <v>20</v>
      </c>
      <c r="B9" s="14" t="s">
        <v>1</v>
      </c>
      <c r="C9" s="30">
        <v>200</v>
      </c>
      <c r="D9" s="15">
        <v>3100</v>
      </c>
      <c r="E9" s="25">
        <f>IFERROR(VLOOKUP(C9,'Primes et points'!$A$6:$B$12,2,1),"")</f>
        <v>150</v>
      </c>
      <c r="F9" s="26">
        <f t="shared" si="0"/>
        <v>3250</v>
      </c>
    </row>
    <row r="10" spans="1:6" ht="18" customHeight="1" x14ac:dyDescent="0.25">
      <c r="A10" s="13" t="s">
        <v>21</v>
      </c>
      <c r="B10" s="16" t="s">
        <v>8</v>
      </c>
      <c r="C10" s="31">
        <v>1850</v>
      </c>
      <c r="D10" s="15">
        <v>2200</v>
      </c>
      <c r="E10" s="25">
        <f>IFERROR(VLOOKUP(C10,'Primes et points'!$A$6:$B$12,2,1),"")</f>
        <v>1000</v>
      </c>
      <c r="F10" s="26">
        <f t="shared" si="0"/>
        <v>3200</v>
      </c>
    </row>
    <row r="11" spans="1:6" ht="18" customHeight="1" x14ac:dyDescent="0.25">
      <c r="A11" s="13" t="s">
        <v>22</v>
      </c>
      <c r="B11" s="16" t="s">
        <v>9</v>
      </c>
      <c r="C11" s="31">
        <v>2860</v>
      </c>
      <c r="D11" s="15">
        <v>2500</v>
      </c>
      <c r="E11" s="25">
        <f>IFERROR(VLOOKUP(C11,'Primes et points'!$A$6:$B$12,2,1),"")</f>
        <v>2800</v>
      </c>
      <c r="F11" s="26">
        <f t="shared" si="0"/>
        <v>5300</v>
      </c>
    </row>
    <row r="12" spans="1:6" ht="18" customHeight="1" x14ac:dyDescent="0.25">
      <c r="A12" s="13" t="s">
        <v>23</v>
      </c>
      <c r="B12" s="16" t="s">
        <v>4</v>
      </c>
      <c r="C12" s="31">
        <v>60</v>
      </c>
      <c r="D12" s="15">
        <v>4150</v>
      </c>
      <c r="E12" s="25" t="str">
        <f>IFERROR(VLOOKUP(C12,'Primes et points'!$A$6:$B$12,2,1),"")</f>
        <v/>
      </c>
      <c r="F12" s="26">
        <f t="shared" si="0"/>
        <v>4150</v>
      </c>
    </row>
    <row r="13" spans="1:6" ht="18" customHeight="1" x14ac:dyDescent="0.25">
      <c r="A13" s="13" t="s">
        <v>24</v>
      </c>
      <c r="B13" s="16" t="s">
        <v>9</v>
      </c>
      <c r="C13" s="31">
        <v>409</v>
      </c>
      <c r="D13" s="15">
        <v>2150</v>
      </c>
      <c r="E13" s="25">
        <f>IFERROR(VLOOKUP(C13,'Primes et points'!$A$6:$B$12,2,1),"")</f>
        <v>210</v>
      </c>
      <c r="F13" s="26">
        <f t="shared" si="0"/>
        <v>2360</v>
      </c>
    </row>
    <row r="14" spans="1:6" ht="18" customHeight="1" x14ac:dyDescent="0.25">
      <c r="A14" s="13" t="s">
        <v>25</v>
      </c>
      <c r="B14" s="16" t="s">
        <v>7</v>
      </c>
      <c r="C14" s="31">
        <v>1015</v>
      </c>
      <c r="D14" s="15">
        <v>4400</v>
      </c>
      <c r="E14" s="25">
        <f>IFERROR(VLOOKUP(C14,'Primes et points'!$A$6:$B$12,2,1),"")</f>
        <v>1000</v>
      </c>
      <c r="F14" s="26">
        <f t="shared" si="0"/>
        <v>5400</v>
      </c>
    </row>
    <row r="15" spans="1:6" ht="15.75" x14ac:dyDescent="0.25">
      <c r="A15" s="13" t="s">
        <v>26</v>
      </c>
      <c r="B15" s="16" t="s">
        <v>7</v>
      </c>
      <c r="C15" s="31">
        <v>2057</v>
      </c>
      <c r="D15" s="15">
        <v>2600</v>
      </c>
      <c r="E15" s="25">
        <f>IFERROR(VLOOKUP(C15,'Primes et points'!$A$6:$B$12,2,1),"")</f>
        <v>2800</v>
      </c>
      <c r="F15" s="26">
        <f t="shared" si="0"/>
        <v>5400</v>
      </c>
    </row>
    <row r="16" spans="1:6" ht="15.75" x14ac:dyDescent="0.25">
      <c r="A16" s="13" t="s">
        <v>27</v>
      </c>
      <c r="B16" s="16" t="s">
        <v>9</v>
      </c>
      <c r="C16" s="31">
        <v>4200</v>
      </c>
      <c r="D16" s="15">
        <v>2800</v>
      </c>
      <c r="E16" s="25">
        <f>IFERROR(VLOOKUP(C16,'Primes et points'!$A$6:$B$12,2,1),"")</f>
        <v>2800</v>
      </c>
      <c r="F16" s="26">
        <f t="shared" si="0"/>
        <v>5600</v>
      </c>
    </row>
    <row r="17" spans="1:6" ht="15.75" x14ac:dyDescent="0.25">
      <c r="A17" s="13" t="s">
        <v>28</v>
      </c>
      <c r="B17" s="16" t="s">
        <v>6</v>
      </c>
      <c r="C17" s="31">
        <v>6200</v>
      </c>
      <c r="D17" s="15">
        <v>6100</v>
      </c>
      <c r="E17" s="25">
        <f>IFERROR(VLOOKUP(C17,'Primes et points'!$A$6:$B$12,2,1),"")</f>
        <v>8000</v>
      </c>
      <c r="F17" s="26">
        <f t="shared" si="0"/>
        <v>14100</v>
      </c>
    </row>
    <row r="18" spans="1:6" ht="15.75" x14ac:dyDescent="0.25">
      <c r="A18" s="13" t="s">
        <v>29</v>
      </c>
      <c r="B18" s="16" t="s">
        <v>11</v>
      </c>
      <c r="C18" s="31">
        <v>775</v>
      </c>
      <c r="D18" s="15">
        <v>1900</v>
      </c>
      <c r="E18" s="25">
        <f>IFERROR(VLOOKUP(C18,'Primes et points'!$A$6:$B$12,2,1),"")</f>
        <v>420</v>
      </c>
      <c r="F18" s="26">
        <f t="shared" si="0"/>
        <v>2320</v>
      </c>
    </row>
    <row r="19" spans="1:6" ht="15.75" x14ac:dyDescent="0.25">
      <c r="A19" s="13" t="s">
        <v>30</v>
      </c>
      <c r="B19" s="16" t="s">
        <v>7</v>
      </c>
      <c r="C19" s="31">
        <v>622</v>
      </c>
      <c r="D19" s="15">
        <v>2000</v>
      </c>
      <c r="E19" s="25">
        <f>IFERROR(VLOOKUP(C19,'Primes et points'!$A$6:$B$12,2,1),"")</f>
        <v>420</v>
      </c>
      <c r="F19" s="26">
        <f t="shared" si="0"/>
        <v>2420</v>
      </c>
    </row>
    <row r="20" spans="1:6" ht="15.75" x14ac:dyDescent="0.25">
      <c r="A20" s="13" t="s">
        <v>28</v>
      </c>
      <c r="B20" s="16" t="s">
        <v>11</v>
      </c>
      <c r="C20" s="31">
        <v>1450</v>
      </c>
      <c r="D20" s="15">
        <v>3100</v>
      </c>
      <c r="E20" s="25">
        <f>IFERROR(VLOOKUP(C20,'Primes et points'!$A$6:$B$12,2,1),"")</f>
        <v>1000</v>
      </c>
      <c r="F20" s="26">
        <f t="shared" si="0"/>
        <v>4100</v>
      </c>
    </row>
    <row r="21" spans="1:6" ht="15.75" x14ac:dyDescent="0.25">
      <c r="A21" s="13" t="s">
        <v>31</v>
      </c>
      <c r="B21" s="16" t="s">
        <v>11</v>
      </c>
      <c r="C21" s="31">
        <v>1920</v>
      </c>
      <c r="D21" s="15">
        <v>3500</v>
      </c>
      <c r="E21" s="25">
        <f>IFERROR(VLOOKUP(C21,'Primes et points'!$A$6:$B$12,2,1),"")</f>
        <v>1000</v>
      </c>
      <c r="F21" s="26">
        <f t="shared" si="0"/>
        <v>4500</v>
      </c>
    </row>
    <row r="22" spans="1:6" ht="16.5" thickBot="1" x14ac:dyDescent="0.3">
      <c r="A22" s="17" t="s">
        <v>32</v>
      </c>
      <c r="B22" s="18" t="s">
        <v>9</v>
      </c>
      <c r="C22" s="32">
        <v>10000</v>
      </c>
      <c r="D22" s="19">
        <v>2900</v>
      </c>
      <c r="E22" s="25">
        <f>IFERROR(VLOOKUP(C22,'Primes et points'!$A$6:$B$12,2,1),"")</f>
        <v>8000</v>
      </c>
      <c r="F22" s="27">
        <f t="shared" si="0"/>
        <v>10900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1BED-7CC9-471F-B4D2-6F69444E43B0}">
  <sheetPr>
    <tabColor rgb="FFFF0000"/>
  </sheetPr>
  <dimension ref="A2:E10"/>
  <sheetViews>
    <sheetView zoomScale="140" zoomScaleNormal="140" workbookViewId="0">
      <selection activeCell="B9" sqref="B9"/>
    </sheetView>
  </sheetViews>
  <sheetFormatPr baseColWidth="10" defaultRowHeight="15" x14ac:dyDescent="0.25"/>
  <cols>
    <col min="1" max="1" width="34.28515625" style="1" customWidth="1"/>
    <col min="2" max="2" width="19.7109375" style="1" customWidth="1"/>
    <col min="3" max="16384" width="11.42578125" style="1"/>
  </cols>
  <sheetData>
    <row r="2" spans="1:5" ht="18.75" x14ac:dyDescent="0.25">
      <c r="A2" s="33" t="s">
        <v>43</v>
      </c>
    </row>
    <row r="4" spans="1:5" ht="15.75" thickBot="1" x14ac:dyDescent="0.3"/>
    <row r="5" spans="1:5" ht="18.75" customHeight="1" x14ac:dyDescent="0.25">
      <c r="A5" s="38" t="s">
        <v>42</v>
      </c>
      <c r="B5" s="3" t="s">
        <v>14</v>
      </c>
      <c r="E5" s="34"/>
    </row>
    <row r="6" spans="1:5" ht="18.75" customHeight="1" x14ac:dyDescent="0.25">
      <c r="A6" s="39">
        <v>0</v>
      </c>
      <c r="B6" s="7">
        <v>1500</v>
      </c>
    </row>
    <row r="7" spans="1:5" ht="18.75" customHeight="1" x14ac:dyDescent="0.25">
      <c r="A7" s="39">
        <v>2</v>
      </c>
      <c r="B7" s="7">
        <v>1000</v>
      </c>
    </row>
    <row r="8" spans="1:5" ht="18.75" customHeight="1" x14ac:dyDescent="0.25">
      <c r="A8" s="39">
        <v>5</v>
      </c>
      <c r="B8" s="7">
        <v>300</v>
      </c>
    </row>
    <row r="9" spans="1:5" ht="18.75" customHeight="1" x14ac:dyDescent="0.25">
      <c r="A9" s="39">
        <v>10</v>
      </c>
      <c r="B9" s="7">
        <v>100</v>
      </c>
    </row>
    <row r="10" spans="1:5" x14ac:dyDescent="0.25">
      <c r="A10" s="39">
        <v>1000</v>
      </c>
      <c r="B10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C6C29-FE4E-48D4-A2F8-401ED9889105}">
  <sheetPr>
    <tabColor rgb="FFFF0000"/>
  </sheetPr>
  <dimension ref="A1:K22"/>
  <sheetViews>
    <sheetView tabSelected="1" topLeftCell="A2" zoomScale="112" zoomScaleNormal="112" workbookViewId="0">
      <selection activeCell="F4" sqref="F4"/>
    </sheetView>
  </sheetViews>
  <sheetFormatPr baseColWidth="10" defaultRowHeight="15" x14ac:dyDescent="0.25"/>
  <cols>
    <col min="1" max="1" width="14" customWidth="1"/>
    <col min="2" max="2" width="32.28515625" customWidth="1"/>
    <col min="3" max="4" width="10.42578125" customWidth="1"/>
    <col min="5" max="5" width="14.28515625" bestFit="1" customWidth="1"/>
    <col min="6" max="6" width="11.42578125" customWidth="1"/>
    <col min="7" max="7" width="12.85546875" customWidth="1"/>
  </cols>
  <sheetData>
    <row r="1" spans="1:11" ht="21" x14ac:dyDescent="0.35">
      <c r="A1" s="43" t="s">
        <v>37</v>
      </c>
      <c r="B1" s="43"/>
      <c r="C1" s="43"/>
      <c r="D1" s="43"/>
      <c r="E1" s="43"/>
      <c r="F1" s="43"/>
      <c r="G1" s="43"/>
    </row>
    <row r="2" spans="1:11" ht="15.75" thickBot="1" x14ac:dyDescent="0.3"/>
    <row r="3" spans="1:11" s="9" customFormat="1" x14ac:dyDescent="0.25">
      <c r="A3" s="10" t="s">
        <v>35</v>
      </c>
      <c r="B3" s="11" t="s">
        <v>34</v>
      </c>
      <c r="C3" s="11" t="s">
        <v>41</v>
      </c>
      <c r="D3" s="11" t="s">
        <v>42</v>
      </c>
      <c r="E3" s="11" t="s">
        <v>33</v>
      </c>
      <c r="F3" s="11" t="s">
        <v>12</v>
      </c>
      <c r="G3" s="12" t="s">
        <v>36</v>
      </c>
    </row>
    <row r="4" spans="1:11" ht="18" customHeight="1" x14ac:dyDescent="0.25">
      <c r="A4" s="13" t="s">
        <v>15</v>
      </c>
      <c r="B4" s="14" t="s">
        <v>1</v>
      </c>
      <c r="C4" s="35">
        <v>40969</v>
      </c>
      <c r="D4" s="40">
        <v>2</v>
      </c>
      <c r="E4" s="15">
        <v>2005</v>
      </c>
      <c r="F4" s="25">
        <f>+VLOOKUP(D4,'Primes et dates (2)'!$A$6:$B$10,2,TRUE)</f>
        <v>1000</v>
      </c>
      <c r="G4" s="26">
        <f t="shared" ref="G4:G22" si="0">SUM(E4:F4)</f>
        <v>3005</v>
      </c>
    </row>
    <row r="5" spans="1:11" ht="18" customHeight="1" x14ac:dyDescent="0.25">
      <c r="A5" s="13" t="s">
        <v>16</v>
      </c>
      <c r="B5" s="16" t="s">
        <v>8</v>
      </c>
      <c r="C5" s="36">
        <v>38296</v>
      </c>
      <c r="D5" s="40">
        <v>10</v>
      </c>
      <c r="E5" s="15">
        <v>1800</v>
      </c>
      <c r="F5" s="25">
        <f>+VLOOKUP(D5,'Primes et dates (2)'!$A$6:$B$10,2,TRUE)</f>
        <v>100</v>
      </c>
      <c r="G5" s="26">
        <f t="shared" si="0"/>
        <v>1900</v>
      </c>
    </row>
    <row r="6" spans="1:11" ht="18" customHeight="1" x14ac:dyDescent="0.25">
      <c r="A6" s="13" t="s">
        <v>17</v>
      </c>
      <c r="B6" s="16" t="s">
        <v>2</v>
      </c>
      <c r="C6" s="36">
        <v>36863</v>
      </c>
      <c r="D6" s="40">
        <v>25</v>
      </c>
      <c r="E6" s="15">
        <v>1520</v>
      </c>
      <c r="F6" s="25">
        <f>+VLOOKUP(D6,'Primes et dates (2)'!$A$6:$B$10,2,TRUE)</f>
        <v>100</v>
      </c>
      <c r="G6" s="26">
        <f t="shared" si="0"/>
        <v>1620</v>
      </c>
    </row>
    <row r="7" spans="1:11" ht="18" customHeight="1" thickBot="1" x14ac:dyDescent="0.3">
      <c r="A7" s="13" t="s">
        <v>18</v>
      </c>
      <c r="B7" s="16" t="s">
        <v>6</v>
      </c>
      <c r="C7" s="36">
        <v>36647</v>
      </c>
      <c r="D7" s="40">
        <v>0</v>
      </c>
      <c r="E7" s="15">
        <v>2100</v>
      </c>
      <c r="F7" s="25">
        <f>+VLOOKUP(D7,'Primes et dates (2)'!$A$6:$B$10,2,TRUE)</f>
        <v>1500</v>
      </c>
      <c r="G7" s="26">
        <f t="shared" si="0"/>
        <v>3600</v>
      </c>
    </row>
    <row r="8" spans="1:11" ht="18" customHeight="1" x14ac:dyDescent="0.25">
      <c r="A8" s="13" t="s">
        <v>19</v>
      </c>
      <c r="B8" s="16" t="s">
        <v>5</v>
      </c>
      <c r="C8" s="36">
        <v>34943</v>
      </c>
      <c r="D8" s="40">
        <v>1</v>
      </c>
      <c r="E8" s="15">
        <v>2300</v>
      </c>
      <c r="F8" s="25">
        <f>+VLOOKUP(D8,'Primes et dates (2)'!$A$6:$B$10,2,TRUE)</f>
        <v>1500</v>
      </c>
      <c r="G8" s="26">
        <f t="shared" si="0"/>
        <v>3800</v>
      </c>
      <c r="J8" s="38" t="s">
        <v>42</v>
      </c>
      <c r="K8" s="3" t="s">
        <v>14</v>
      </c>
    </row>
    <row r="9" spans="1:11" ht="18" customHeight="1" x14ac:dyDescent="0.25">
      <c r="A9" s="13" t="s">
        <v>20</v>
      </c>
      <c r="B9" s="14" t="s">
        <v>1</v>
      </c>
      <c r="C9" s="35">
        <v>42736</v>
      </c>
      <c r="D9" s="40">
        <v>999</v>
      </c>
      <c r="E9" s="15">
        <v>3100</v>
      </c>
      <c r="F9" s="25">
        <f>+VLOOKUP(D9,'Primes et dates (2)'!$A$6:$B$10,2,TRUE)</f>
        <v>100</v>
      </c>
      <c r="G9" s="26">
        <f t="shared" si="0"/>
        <v>3200</v>
      </c>
      <c r="J9" s="39">
        <v>0</v>
      </c>
      <c r="K9" s="7">
        <v>1500</v>
      </c>
    </row>
    <row r="10" spans="1:11" ht="18" customHeight="1" x14ac:dyDescent="0.25">
      <c r="A10" s="13" t="s">
        <v>21</v>
      </c>
      <c r="B10" s="16" t="s">
        <v>8</v>
      </c>
      <c r="C10" s="36">
        <v>35582</v>
      </c>
      <c r="D10" s="40">
        <v>9</v>
      </c>
      <c r="E10" s="15">
        <v>2200</v>
      </c>
      <c r="F10" s="25">
        <f>+VLOOKUP(D10,'Primes et dates (2)'!$A$6:$B$10,2,TRUE)</f>
        <v>300</v>
      </c>
      <c r="G10" s="26">
        <f t="shared" si="0"/>
        <v>2500</v>
      </c>
      <c r="J10" s="39">
        <v>2</v>
      </c>
      <c r="K10" s="7">
        <v>1000</v>
      </c>
    </row>
    <row r="11" spans="1:11" ht="18" customHeight="1" x14ac:dyDescent="0.25">
      <c r="A11" s="13" t="s">
        <v>22</v>
      </c>
      <c r="B11" s="16" t="s">
        <v>9</v>
      </c>
      <c r="C11" s="36">
        <v>29677</v>
      </c>
      <c r="D11" s="40">
        <v>1500</v>
      </c>
      <c r="E11" s="15">
        <v>2500</v>
      </c>
      <c r="F11" s="25">
        <f>+VLOOKUP(D11,'Primes et dates (2)'!$A$6:$B$10,2,TRUE)</f>
        <v>0</v>
      </c>
      <c r="G11" s="26">
        <f t="shared" si="0"/>
        <v>2500</v>
      </c>
      <c r="J11" s="39">
        <v>5</v>
      </c>
      <c r="K11" s="7">
        <v>300</v>
      </c>
    </row>
    <row r="12" spans="1:11" ht="18" customHeight="1" x14ac:dyDescent="0.25">
      <c r="A12" s="13" t="s">
        <v>23</v>
      </c>
      <c r="B12" s="16" t="s">
        <v>4</v>
      </c>
      <c r="C12" s="36">
        <v>28856</v>
      </c>
      <c r="D12" s="40">
        <v>2000</v>
      </c>
      <c r="E12" s="15">
        <v>4150</v>
      </c>
      <c r="F12" s="25">
        <f>+VLOOKUP(D12,'Primes et dates (2)'!$A$6:$B$10,2,TRUE)</f>
        <v>0</v>
      </c>
      <c r="G12" s="26">
        <f t="shared" si="0"/>
        <v>4150</v>
      </c>
      <c r="J12" s="39">
        <v>10</v>
      </c>
      <c r="K12" s="7">
        <v>100</v>
      </c>
    </row>
    <row r="13" spans="1:11" ht="18" customHeight="1" x14ac:dyDescent="0.25">
      <c r="A13" s="13" t="s">
        <v>24</v>
      </c>
      <c r="B13" s="16" t="s">
        <v>9</v>
      </c>
      <c r="C13" s="36">
        <v>34486</v>
      </c>
      <c r="D13" s="40">
        <v>500</v>
      </c>
      <c r="E13" s="15">
        <v>2150</v>
      </c>
      <c r="F13" s="25">
        <f>+VLOOKUP(D13,'Primes et dates (2)'!$A$6:$B$10,2,TRUE)</f>
        <v>100</v>
      </c>
      <c r="G13" s="26">
        <f t="shared" si="0"/>
        <v>2250</v>
      </c>
      <c r="J13" s="41">
        <v>1500</v>
      </c>
      <c r="K13" s="42">
        <v>0</v>
      </c>
    </row>
    <row r="14" spans="1:11" ht="18" customHeight="1" x14ac:dyDescent="0.25">
      <c r="A14" s="13" t="s">
        <v>25</v>
      </c>
      <c r="B14" s="16" t="s">
        <v>7</v>
      </c>
      <c r="C14" s="36">
        <v>38169</v>
      </c>
      <c r="D14" s="40">
        <v>300</v>
      </c>
      <c r="E14" s="15">
        <v>4400</v>
      </c>
      <c r="F14" s="25">
        <f>+VLOOKUP(D14,'Primes et dates (2)'!$A$6:$B$10,2,TRUE)</f>
        <v>100</v>
      </c>
      <c r="G14" s="26">
        <f t="shared" si="0"/>
        <v>4500</v>
      </c>
    </row>
    <row r="15" spans="1:11" ht="15.75" x14ac:dyDescent="0.25">
      <c r="A15" s="13" t="s">
        <v>26</v>
      </c>
      <c r="B15" s="16" t="s">
        <v>7</v>
      </c>
      <c r="C15" s="36">
        <v>40756</v>
      </c>
      <c r="D15" s="40">
        <v>100</v>
      </c>
      <c r="E15" s="15">
        <v>2600</v>
      </c>
      <c r="F15" s="25">
        <f>+VLOOKUP(D15,'Primes et dates (2)'!$A$6:$B$10,2,TRUE)</f>
        <v>100</v>
      </c>
      <c r="G15" s="26">
        <f t="shared" si="0"/>
        <v>2700</v>
      </c>
    </row>
    <row r="16" spans="1:11" ht="15.75" x14ac:dyDescent="0.25">
      <c r="A16" s="13" t="s">
        <v>27</v>
      </c>
      <c r="B16" s="16" t="s">
        <v>9</v>
      </c>
      <c r="C16" s="36">
        <v>37895</v>
      </c>
      <c r="D16" s="40">
        <v>200</v>
      </c>
      <c r="E16" s="15">
        <v>2800</v>
      </c>
      <c r="F16" s="25">
        <f>+VLOOKUP(D16,'Primes et dates (2)'!$A$6:$B$10,2,TRUE)</f>
        <v>100</v>
      </c>
      <c r="G16" s="26">
        <f t="shared" si="0"/>
        <v>2900</v>
      </c>
    </row>
    <row r="17" spans="1:7" ht="15.75" x14ac:dyDescent="0.25">
      <c r="A17" s="13" t="s">
        <v>28</v>
      </c>
      <c r="B17" s="16" t="s">
        <v>6</v>
      </c>
      <c r="C17" s="36">
        <v>33359</v>
      </c>
      <c r="D17" s="40">
        <v>300</v>
      </c>
      <c r="E17" s="15">
        <v>6100</v>
      </c>
      <c r="F17" s="25">
        <f>+VLOOKUP(D17,'Primes et dates (2)'!$A$6:$B$10,2,TRUE)</f>
        <v>100</v>
      </c>
      <c r="G17" s="26">
        <f t="shared" si="0"/>
        <v>6200</v>
      </c>
    </row>
    <row r="18" spans="1:7" ht="15.75" x14ac:dyDescent="0.25">
      <c r="A18" s="13" t="s">
        <v>29</v>
      </c>
      <c r="B18" s="16" t="s">
        <v>11</v>
      </c>
      <c r="C18" s="36">
        <v>30195</v>
      </c>
      <c r="D18" s="40">
        <v>300</v>
      </c>
      <c r="E18" s="15">
        <v>1900</v>
      </c>
      <c r="F18" s="25">
        <f>+VLOOKUP(D18,'Primes et dates (2)'!$A$6:$B$10,2,TRUE)</f>
        <v>100</v>
      </c>
      <c r="G18" s="26">
        <f t="shared" si="0"/>
        <v>2000</v>
      </c>
    </row>
    <row r="19" spans="1:7" ht="15.75" x14ac:dyDescent="0.25">
      <c r="A19" s="13" t="s">
        <v>30</v>
      </c>
      <c r="B19" s="16" t="s">
        <v>7</v>
      </c>
      <c r="C19" s="36">
        <v>29952</v>
      </c>
      <c r="D19" s="40">
        <v>300</v>
      </c>
      <c r="E19" s="15">
        <v>2000</v>
      </c>
      <c r="F19" s="25">
        <f>+VLOOKUP(D19,'Primes et dates (2)'!$A$6:$B$10,2,TRUE)</f>
        <v>100</v>
      </c>
      <c r="G19" s="26">
        <f t="shared" si="0"/>
        <v>2100</v>
      </c>
    </row>
    <row r="20" spans="1:7" ht="15.75" x14ac:dyDescent="0.25">
      <c r="A20" s="13" t="s">
        <v>28</v>
      </c>
      <c r="B20" s="16" t="s">
        <v>11</v>
      </c>
      <c r="C20" s="36">
        <v>39234</v>
      </c>
      <c r="D20" s="40">
        <v>300</v>
      </c>
      <c r="E20" s="15">
        <v>3100</v>
      </c>
      <c r="F20" s="25">
        <f>+VLOOKUP(D20,'Primes et dates (2)'!$A$6:$B$10,2,TRUE)</f>
        <v>100</v>
      </c>
      <c r="G20" s="26">
        <f t="shared" si="0"/>
        <v>3200</v>
      </c>
    </row>
    <row r="21" spans="1:7" ht="15.75" x14ac:dyDescent="0.25">
      <c r="A21" s="13" t="s">
        <v>31</v>
      </c>
      <c r="B21" s="16" t="s">
        <v>11</v>
      </c>
      <c r="C21" s="36">
        <v>40787</v>
      </c>
      <c r="D21" s="40">
        <v>300</v>
      </c>
      <c r="E21" s="15">
        <v>3500</v>
      </c>
      <c r="F21" s="25">
        <f>+VLOOKUP(D21,'Primes et dates (2)'!$A$6:$B$10,2,TRUE)</f>
        <v>100</v>
      </c>
      <c r="G21" s="26">
        <f t="shared" si="0"/>
        <v>3600</v>
      </c>
    </row>
    <row r="22" spans="1:7" ht="16.5" thickBot="1" x14ac:dyDescent="0.3">
      <c r="A22" s="17" t="s">
        <v>32</v>
      </c>
      <c r="B22" s="18" t="s">
        <v>9</v>
      </c>
      <c r="C22" s="37">
        <v>42795</v>
      </c>
      <c r="D22" s="40">
        <v>300</v>
      </c>
      <c r="E22" s="19">
        <v>2900</v>
      </c>
      <c r="F22" s="25">
        <f>+VLOOKUP(D22,'Primes et dates (2)'!$A$6:$B$10,2,TRUE)</f>
        <v>100</v>
      </c>
      <c r="G22" s="27">
        <f t="shared" si="0"/>
        <v>3000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E299-8071-4A7F-AAA7-E51C636D2864}">
  <dimension ref="A2:B16"/>
  <sheetViews>
    <sheetView zoomScale="140" zoomScaleNormal="140" workbookViewId="0">
      <selection activeCell="C4" sqref="C4"/>
    </sheetView>
  </sheetViews>
  <sheetFormatPr baseColWidth="10" defaultRowHeight="15" x14ac:dyDescent="0.25"/>
  <cols>
    <col min="1" max="1" width="34.28515625" style="1" bestFit="1" customWidth="1"/>
    <col min="2" max="3" width="22.85546875" style="1" bestFit="1" customWidth="1"/>
    <col min="4" max="16384" width="11.42578125" style="1"/>
  </cols>
  <sheetData>
    <row r="2" spans="1:2" ht="21" x14ac:dyDescent="0.25">
      <c r="A2" s="22" t="s">
        <v>0</v>
      </c>
    </row>
    <row r="4" spans="1:2" ht="15.75" thickBot="1" x14ac:dyDescent="0.3"/>
    <row r="5" spans="1:2" ht="18.75" customHeight="1" x14ac:dyDescent="0.25">
      <c r="A5" s="2" t="s">
        <v>13</v>
      </c>
      <c r="B5" s="3" t="s">
        <v>14</v>
      </c>
    </row>
    <row r="6" spans="1:2" ht="18.75" customHeight="1" x14ac:dyDescent="0.25">
      <c r="A6" s="4" t="s">
        <v>1</v>
      </c>
      <c r="B6" s="23">
        <v>0.05</v>
      </c>
    </row>
    <row r="7" spans="1:2" ht="18.75" customHeight="1" x14ac:dyDescent="0.25">
      <c r="A7" s="5" t="s">
        <v>2</v>
      </c>
      <c r="B7" s="23">
        <v>0.03</v>
      </c>
    </row>
    <row r="8" spans="1:2" ht="18.75" customHeight="1" x14ac:dyDescent="0.25">
      <c r="A8" s="5" t="s">
        <v>3</v>
      </c>
      <c r="B8" s="23">
        <v>0.02</v>
      </c>
    </row>
    <row r="9" spans="1:2" ht="18.75" customHeight="1" x14ac:dyDescent="0.25">
      <c r="A9" s="5" t="s">
        <v>4</v>
      </c>
      <c r="B9" s="23">
        <v>0.08</v>
      </c>
    </row>
    <row r="10" spans="1:2" ht="18.75" customHeight="1" x14ac:dyDescent="0.25">
      <c r="A10" s="5" t="s">
        <v>5</v>
      </c>
      <c r="B10" s="23">
        <v>0.04</v>
      </c>
    </row>
    <row r="11" spans="1:2" ht="18.75" customHeight="1" x14ac:dyDescent="0.25">
      <c r="A11" s="5" t="s">
        <v>6</v>
      </c>
      <c r="B11" s="23">
        <v>0.12</v>
      </c>
    </row>
    <row r="12" spans="1:2" ht="18.75" customHeight="1" x14ac:dyDescent="0.25">
      <c r="A12" s="5" t="s">
        <v>7</v>
      </c>
      <c r="B12" s="23">
        <v>0.14000000000000001</v>
      </c>
    </row>
    <row r="13" spans="1:2" ht="18.75" customHeight="1" x14ac:dyDescent="0.25">
      <c r="A13" s="5" t="s">
        <v>8</v>
      </c>
      <c r="B13" s="23">
        <v>0.17</v>
      </c>
    </row>
    <row r="14" spans="1:2" ht="18.75" customHeight="1" x14ac:dyDescent="0.25">
      <c r="A14" s="5" t="s">
        <v>9</v>
      </c>
      <c r="B14" s="23">
        <v>0.15</v>
      </c>
    </row>
    <row r="15" spans="1:2" ht="18.75" customHeight="1" x14ac:dyDescent="0.25">
      <c r="A15" s="5" t="s">
        <v>10</v>
      </c>
      <c r="B15" s="23">
        <v>0.1</v>
      </c>
    </row>
    <row r="16" spans="1:2" ht="18.75" customHeight="1" thickBot="1" x14ac:dyDescent="0.3">
      <c r="A16" s="6" t="s">
        <v>11</v>
      </c>
      <c r="B16" s="24">
        <v>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Primes</vt:lpstr>
      <vt:lpstr>Listing salariés</vt:lpstr>
      <vt:lpstr>Prime en %</vt:lpstr>
      <vt:lpstr>Listing salariés (2)</vt:lpstr>
      <vt:lpstr>Primes et points</vt:lpstr>
      <vt:lpstr>Listing salariés v2</vt:lpstr>
      <vt:lpstr>Primes et dates (2)</vt:lpstr>
      <vt:lpstr>Listing salariés v3 (2)</vt:lpstr>
      <vt:lpstr>Prime en % (2)</vt:lpstr>
      <vt:lpstr>Listing salariés (3)</vt:lpstr>
      <vt:lpstr>Feuil15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2017-10-31T17:34:03Z</dcterms:created>
  <dcterms:modified xsi:type="dcterms:W3CDTF">2017-11-13T17:31:10Z</dcterms:modified>
</cp:coreProperties>
</file>