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/>
  <mc:AlternateContent xmlns:mc="http://schemas.openxmlformats.org/markup-compatibility/2006">
    <mc:Choice Requires="x15">
      <x15ac:absPath xmlns:x15ac="http://schemas.microsoft.com/office/spreadsheetml/2010/11/ac" url="C:\Users\alain\Desktop\FOAD COMPTA\a VERSION ARKHOS\Module 1 Intitiation\Vidéo 10 Cas d'ensemble\DOCUMENTS\"/>
    </mc:Choice>
  </mc:AlternateContent>
  <bookViews>
    <workbookView xWindow="0" yWindow="0" windowWidth="24000" windowHeight="9510"/>
  </bookViews>
  <sheets>
    <sheet name="bulletin non-cadre" sheetId="1" r:id="rId1"/>
    <sheet name="Charges sociales" sheetId="3" r:id="rId2"/>
  </sheets>
  <externalReferences>
    <externalReference r:id="rId3"/>
    <externalReference r:id="rId4"/>
  </externalReferences>
  <definedNames>
    <definedName name="_Toc409093540" localSheetId="0">'bulletin non-cadre'!#REF!</definedName>
  </definedNames>
  <calcPr calcId="171027" calcCompleted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3" l="1"/>
  <c r="B27" i="3"/>
  <c r="D27" i="3" l="1"/>
  <c r="D32" i="3" s="1"/>
  <c r="B39" i="3"/>
  <c r="E7" i="1"/>
  <c r="C7" i="1"/>
</calcChain>
</file>

<file path=xl/sharedStrings.xml><?xml version="1.0" encoding="utf-8"?>
<sst xmlns="http://schemas.openxmlformats.org/spreadsheetml/2006/main" count="91" uniqueCount="70">
  <si>
    <t>Bulletin d’un salarié non cadre</t>
  </si>
  <si>
    <t>Salaire brut</t>
  </si>
  <si>
    <t>Bases</t>
  </si>
  <si>
    <t>Salarial</t>
  </si>
  <si>
    <t>Retenues sal</t>
  </si>
  <si>
    <t>Patronal</t>
  </si>
  <si>
    <t>Cot patron.</t>
  </si>
  <si>
    <t>C.S.G. non déductible</t>
  </si>
  <si>
    <t>C.S.G. déductible</t>
  </si>
  <si>
    <t>CRDS non déductible</t>
  </si>
  <si>
    <t>PÔLE EMPLOI</t>
  </si>
  <si>
    <t>RETRAITE COMPLEMENTAIRE</t>
  </si>
  <si>
    <t>AGFF TA</t>
  </si>
  <si>
    <t>Mutuelle</t>
  </si>
  <si>
    <t>C.S.G. non déductible sur prevoyance et mutuelle</t>
  </si>
  <si>
    <t>C.S.G. déductible sur prevoyance et mutuelle</t>
  </si>
  <si>
    <t>CRDS non déductible sur prevoyance et mutuelle</t>
  </si>
  <si>
    <t>Total de cotisations</t>
  </si>
  <si>
    <t>Déclaration URSSAF</t>
  </si>
  <si>
    <t>BASES</t>
  </si>
  <si>
    <t>Taux</t>
  </si>
  <si>
    <t>Montant</t>
  </si>
  <si>
    <t>Allègement sur cotisations</t>
  </si>
  <si>
    <t>Total à payer</t>
  </si>
  <si>
    <t>Déclaration RETRAITE COMPLEMENTAIRE</t>
  </si>
  <si>
    <t>Non-cadres</t>
  </si>
  <si>
    <t>Déclaration PREVOYANCE ET MUTUELLE</t>
  </si>
  <si>
    <t>Accident du travail : Exemple BRUT</t>
  </si>
  <si>
    <t>Allocations familiales BRUT</t>
  </si>
  <si>
    <t>Allocations familiales  BRUT complément &gt;1,6 SMIC OU 3,5 SMIC</t>
  </si>
  <si>
    <t>Vieillesse TA : 6,90%+8,55%</t>
  </si>
  <si>
    <t>FNAL TA 0,10%</t>
  </si>
  <si>
    <t>Taxes transports BRUT : Exemple</t>
  </si>
  <si>
    <t>Chomage : 2,40% + 4,00% TA+TB</t>
  </si>
  <si>
    <t>Assurance garantie des salaires TA+TB</t>
  </si>
  <si>
    <t>Sur TA : 3,10%+4,65%+0,80%+1,20%</t>
  </si>
  <si>
    <t>Prévoyance sur brut</t>
  </si>
  <si>
    <t>Net à payer :</t>
  </si>
  <si>
    <t>Chomage AGS</t>
  </si>
  <si>
    <t>URSSAF</t>
  </si>
  <si>
    <t>Retraite</t>
  </si>
  <si>
    <t>Prev/mutuelle</t>
  </si>
  <si>
    <t>Totaux</t>
  </si>
  <si>
    <r>
      <t xml:space="preserve">Allègement FILLON = </t>
    </r>
    <r>
      <rPr>
        <b/>
        <sz val="10"/>
        <color rgb="FFFF0000"/>
        <rFont val="Arial"/>
        <family val="2"/>
      </rPr>
      <t>0,2809/0,6 * ((1,6 * 9,76 *151,6666 / BRUT)-1)</t>
    </r>
  </si>
  <si>
    <t>Maladie /  BRUT</t>
  </si>
  <si>
    <t>Vieillesse /  BRUT</t>
  </si>
  <si>
    <t>Versement transport /  BRUT</t>
  </si>
  <si>
    <t>Allocations familiales /  BRUT</t>
  </si>
  <si>
    <t>Contribution de solidarité autonomie /  BRUT</t>
  </si>
  <si>
    <t>Accident du travail /  BRUT</t>
  </si>
  <si>
    <t>Pénibilité cotisation universelle /  BRUT</t>
  </si>
  <si>
    <t>Financement des organisat syndicales /  BRUT</t>
  </si>
  <si>
    <t>Vieillesse / TA</t>
  </si>
  <si>
    <t>Allocations logement FNAL / TA</t>
  </si>
  <si>
    <t>Chômage / TAB</t>
  </si>
  <si>
    <t>AGS / TAB</t>
  </si>
  <si>
    <t>NON CADRES /TA</t>
  </si>
  <si>
    <t>Prévoyance / BRUT</t>
  </si>
  <si>
    <t>Taxes diverses</t>
  </si>
  <si>
    <t>Taxe d'apprentissage</t>
  </si>
  <si>
    <t>Formation continue</t>
  </si>
  <si>
    <t>Sur BRUT : 0,75%+12,89%+0,40%+1,90%+0,30%</t>
  </si>
  <si>
    <t>CSG : 2,40%+0,50%+5,10% 98,25% du brut + patronales prévoyances et mutuelles</t>
  </si>
  <si>
    <t>Financement des organisations syndicales BRUT</t>
  </si>
  <si>
    <t>Cotisation générale pénibilité</t>
  </si>
  <si>
    <t>Cadres</t>
  </si>
  <si>
    <t>Sur TB  : 7,80%+12,75%+0,90%+1,30%</t>
  </si>
  <si>
    <t>Sur Brut CET : 0,13%+0,22%</t>
  </si>
  <si>
    <t>APEC TA 0,024%+0,036%</t>
  </si>
  <si>
    <t>APEC TB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</si>
</sst>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%"/>
    <numFmt numFmtId="165" formatCode="0.0000"/>
    <numFmt numFmtId="166" formatCode="#,##0.0000_ ;[Red]\-#,##0.0000\ "/>
    <numFmt numFmtId="167" formatCode="_-* #,##0\ _€_-;\-* #,##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sz val="11"/>
      <color indexed="8"/>
      <name val="Calibri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8" fontId="8" fillId="0" borderId="2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7" fillId="0" borderId="6" xfId="0" applyFont="1" applyFill="1" applyBorder="1" applyAlignment="1">
      <alignment horizontal="left" vertical="center"/>
    </xf>
    <xf numFmtId="8" fontId="7" fillId="0" borderId="7" xfId="0" applyNumberFormat="1" applyFont="1" applyFill="1" applyBorder="1" applyAlignment="1">
      <alignment horizontal="right" vertical="center"/>
    </xf>
    <xf numFmtId="10" fontId="7" fillId="0" borderId="7" xfId="0" applyNumberFormat="1" applyFont="1" applyFill="1" applyBorder="1" applyAlignment="1">
      <alignment horizontal="center" vertical="center"/>
    </xf>
    <xf numFmtId="10" fontId="7" fillId="2" borderId="7" xfId="0" applyNumberFormat="1" applyFont="1" applyFill="1" applyBorder="1" applyAlignment="1">
      <alignment horizontal="center" vertical="center"/>
    </xf>
    <xf numFmtId="8" fontId="9" fillId="2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right" vertical="center"/>
    </xf>
    <xf numFmtId="10" fontId="7" fillId="2" borderId="7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10" fontId="8" fillId="0" borderId="7" xfId="0" applyNumberFormat="1" applyFont="1" applyFill="1" applyBorder="1" applyAlignment="1">
      <alignment horizontal="center" vertical="center"/>
    </xf>
    <xf numFmtId="164" fontId="7" fillId="2" borderId="7" xfId="2" applyNumberFormat="1" applyFont="1" applyFill="1" applyBorder="1" applyAlignment="1">
      <alignment horizontal="center" vertical="center"/>
    </xf>
    <xf numFmtId="165" fontId="5" fillId="0" borderId="0" xfId="0" applyNumberFormat="1" applyFont="1" applyAlignment="1">
      <alignment vertical="center"/>
    </xf>
    <xf numFmtId="8" fontId="13" fillId="2" borderId="8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8" fontId="12" fillId="0" borderId="0" xfId="0" applyNumberFormat="1" applyFont="1" applyAlignment="1">
      <alignment vertical="center"/>
    </xf>
    <xf numFmtId="0" fontId="9" fillId="0" borderId="6" xfId="0" applyFont="1" applyFill="1" applyBorder="1" applyAlignment="1">
      <alignment horizontal="left" vertical="center"/>
    </xf>
    <xf numFmtId="8" fontId="9" fillId="0" borderId="7" xfId="0" applyNumberFormat="1" applyFont="1" applyFill="1" applyBorder="1" applyAlignment="1">
      <alignment horizontal="right" vertical="center"/>
    </xf>
    <xf numFmtId="10" fontId="9" fillId="0" borderId="7" xfId="0" applyNumberFormat="1" applyFont="1" applyFill="1" applyBorder="1" applyAlignment="1">
      <alignment horizontal="center" vertical="center"/>
    </xf>
    <xf numFmtId="10" fontId="9" fillId="2" borderId="7" xfId="0" applyNumberFormat="1" applyFont="1" applyFill="1" applyBorder="1" applyAlignment="1">
      <alignment horizontal="center" vertical="center"/>
    </xf>
    <xf numFmtId="8" fontId="9" fillId="0" borderId="8" xfId="0" applyNumberFormat="1" applyFont="1" applyFill="1" applyBorder="1" applyAlignment="1">
      <alignment horizontal="right" vertical="center"/>
    </xf>
    <xf numFmtId="44" fontId="7" fillId="2" borderId="8" xfId="1" applyFont="1" applyFill="1" applyBorder="1" applyAlignment="1">
      <alignment horizontal="right" vertical="center"/>
    </xf>
    <xf numFmtId="10" fontId="7" fillId="2" borderId="7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right" vertical="center"/>
    </xf>
    <xf numFmtId="8" fontId="8" fillId="0" borderId="7" xfId="0" applyNumberFormat="1" applyFont="1" applyFill="1" applyBorder="1" applyAlignment="1">
      <alignment horizontal="right" vertical="center"/>
    </xf>
    <xf numFmtId="0" fontId="7" fillId="2" borderId="7" xfId="0" applyFont="1" applyFill="1" applyBorder="1" applyAlignment="1">
      <alignment horizontal="right" vertical="center"/>
    </xf>
    <xf numFmtId="8" fontId="8" fillId="0" borderId="8" xfId="0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8" fontId="8" fillId="0" borderId="10" xfId="0" applyNumberFormat="1" applyFont="1" applyFill="1" applyBorder="1" applyAlignment="1">
      <alignment horizontal="right" vertical="center"/>
    </xf>
    <xf numFmtId="0" fontId="8" fillId="2" borderId="10" xfId="0" applyFont="1" applyFill="1" applyBorder="1" applyAlignment="1">
      <alignment horizontal="right" vertical="center"/>
    </xf>
    <xf numFmtId="0" fontId="8" fillId="2" borderId="11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8" fontId="0" fillId="0" borderId="0" xfId="0" applyNumberFormat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8" fontId="0" fillId="0" borderId="16" xfId="0" applyNumberFormat="1" applyBorder="1" applyAlignment="1">
      <alignment vertical="center"/>
    </xf>
    <xf numFmtId="10" fontId="0" fillId="0" borderId="16" xfId="0" applyNumberFormat="1" applyBorder="1" applyAlignment="1">
      <alignment vertical="center"/>
    </xf>
    <xf numFmtId="164" fontId="0" fillId="0" borderId="16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8" fontId="0" fillId="0" borderId="17" xfId="0" applyNumberForma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8" fontId="5" fillId="0" borderId="17" xfId="0" applyNumberFormat="1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8" fontId="5" fillId="0" borderId="2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8" fontId="5" fillId="0" borderId="0" xfId="0" applyNumberFormat="1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166" fontId="9" fillId="0" borderId="14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65" fontId="9" fillId="0" borderId="17" xfId="0" applyNumberFormat="1" applyFont="1" applyBorder="1" applyAlignment="1">
      <alignment horizontal="center" vertical="center"/>
    </xf>
    <xf numFmtId="44" fontId="9" fillId="0" borderId="18" xfId="1" applyFont="1" applyBorder="1" applyAlignment="1">
      <alignment vertical="center"/>
    </xf>
    <xf numFmtId="44" fontId="9" fillId="0" borderId="20" xfId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167" fontId="0" fillId="0" borderId="16" xfId="3" applyNumberFormat="1" applyFont="1" applyBorder="1" applyAlignment="1">
      <alignment vertical="center"/>
    </xf>
    <xf numFmtId="167" fontId="0" fillId="0" borderId="17" xfId="3" applyNumberFormat="1" applyFont="1" applyBorder="1" applyAlignment="1">
      <alignment vertical="center"/>
    </xf>
    <xf numFmtId="167" fontId="0" fillId="0" borderId="20" xfId="0" applyNumberFormat="1" applyBorder="1" applyAlignment="1">
      <alignment vertical="center"/>
    </xf>
    <xf numFmtId="167" fontId="0" fillId="0" borderId="0" xfId="0" applyNumberFormat="1" applyAlignment="1">
      <alignment vertical="center"/>
    </xf>
    <xf numFmtId="167" fontId="0" fillId="0" borderId="16" xfId="0" applyNumberFormat="1" applyBorder="1" applyAlignment="1">
      <alignment vertical="center"/>
    </xf>
    <xf numFmtId="167" fontId="0" fillId="0" borderId="20" xfId="3" applyNumberFormat="1" applyFont="1" applyBorder="1" applyAlignment="1">
      <alignment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7" fillId="0" borderId="3" xfId="0" applyFont="1" applyFill="1" applyBorder="1" applyAlignment="1">
      <alignment horizontal="justify" vertical="center"/>
    </xf>
    <xf numFmtId="0" fontId="7" fillId="0" borderId="6" xfId="0" applyFont="1" applyFill="1" applyBorder="1" applyAlignment="1">
      <alignment horizontal="justify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</cellXfs>
  <cellStyles count="4">
    <cellStyle name="Milliers" xfId="3" builtinId="3"/>
    <cellStyle name="Monétaire" xfId="1" builtinId="4"/>
    <cellStyle name="Normal" xfId="0" builtinId="0"/>
    <cellStyle name="Pourcentag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1555750</xdr:colOff>
      <xdr:row>14</xdr:row>
      <xdr:rowOff>95250</xdr:rowOff>
    </xdr:from>
    <xdr:to>
      <xdr:col>0</xdr:col>
      <xdr:colOff>2730500</xdr:colOff>
      <xdr:row>15</xdr:row>
      <xdr:rowOff>179916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450CCC76-423D-4926-8BA3-6AD9F90F59E5}"/>
            </a:ext>
          </a:extLst>
        </xdr:cNvPr>
        <xdr:cNvSpPr txBox="1"/>
      </xdr:nvSpPr>
      <xdr:spPr>
        <a:xfrm>
          <a:off x="1555750" y="3302000"/>
          <a:ext cx="1174750" cy="3280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 b="1">
              <a:solidFill>
                <a:srgbClr val="FF0000"/>
              </a:solidFill>
            </a:rPr>
            <a:t>BRUT*98,25%</a:t>
          </a:r>
        </a:p>
      </xdr:txBody>
    </xdr:sp>
    <xdr:clientData/>
  </xdr:twoCellAnchor>
  <xdr:twoCellAnchor>
    <xdr:from>
      <xdr:col>0</xdr:col>
      <xdr:colOff>2719917</xdr:colOff>
      <xdr:row>27</xdr:row>
      <xdr:rowOff>52917</xdr:rowOff>
    </xdr:from>
    <xdr:to>
      <xdr:col>1</xdr:col>
      <xdr:colOff>613834</xdr:colOff>
      <xdr:row>29</xdr:row>
      <xdr:rowOff>42333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3A859DE8-D86A-4E5A-9BF7-269C4F40FCB4}"/>
            </a:ext>
          </a:extLst>
        </xdr:cNvPr>
        <xdr:cNvSpPr txBox="1"/>
      </xdr:nvSpPr>
      <xdr:spPr>
        <a:xfrm>
          <a:off x="2719917" y="6053667"/>
          <a:ext cx="980017" cy="4275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100" b="1">
              <a:solidFill>
                <a:srgbClr val="FF0000"/>
              </a:solidFill>
            </a:rPr>
            <a:t>PAT PREV ET MUTUELLE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ain\Desktop\FOAD%20COMPTA\CYCLE%201%20INITIATION\vid&#233;o%208%20La%20paie%20et%20les%20charges%20sociales\VIDEO%208%20Le%20salaire%20et%20les%20charges%20socia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ain\Desktop\FOAD%20COMPTA\A%20Daniel\vid&#233;o%2010%20Bourgogne%20informatique\DOCUMENTS\Vid&#233;o%2010%20CORRIGE%20Bourgogne%20informatique,%20%20bulletin%20de%20pai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 12 Grille de cotisations"/>
      <sheetName val=" bulletin non-cadre"/>
      <sheetName val=" enonce application"/>
      <sheetName val="corrigé application"/>
      <sheetName val=" bulletin non-cadre exemple"/>
      <sheetName val="corrigé application (2)"/>
      <sheetName val="Feuil2"/>
    </sheetNames>
    <sheetDataSet>
      <sheetData sheetId="0">
        <row r="21">
          <cell r="C21">
            <v>6.9000000000000006E-2</v>
          </cell>
          <cell r="D21">
            <v>8.5500000000000007E-2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letin non-cadre"/>
      <sheetName val="Déclarations sociales"/>
      <sheetName val="Enregistrements"/>
    </sheetNames>
    <sheetDataSet>
      <sheetData sheetId="0">
        <row r="27">
          <cell r="C27">
            <v>7.4999999999999997E-3</v>
          </cell>
          <cell r="E27">
            <v>1.2500000000000001E-2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topLeftCell="A7" zoomScale="90" zoomScaleNormal="90" workbookViewId="0">
      <selection activeCell="D26" sqref="D26"/>
    </sheetView>
  </sheetViews>
  <sheetFormatPr baseColWidth="10" defaultRowHeight="12" x14ac:dyDescent="0.25"/>
  <cols>
    <col min="1" max="1" width="46.28515625" style="1" customWidth="1"/>
    <col min="2" max="2" width="16" style="1" customWidth="1"/>
    <col min="3" max="3" width="14.140625" style="1" customWidth="1"/>
    <col min="4" max="4" width="14.7109375" style="1" customWidth="1"/>
    <col min="5" max="5" width="14.28515625" style="1" bestFit="1" customWidth="1"/>
    <col min="6" max="6" width="13.85546875" style="1" bestFit="1" customWidth="1"/>
    <col min="7" max="7" width="21.7109375" style="1" bestFit="1" customWidth="1"/>
    <col min="8" max="8" width="13.28515625" style="1" bestFit="1" customWidth="1"/>
    <col min="9" max="9" width="23.140625" style="1" bestFit="1" customWidth="1"/>
    <col min="10" max="16384" width="11.42578125" style="1"/>
  </cols>
  <sheetData>
    <row r="1" spans="1:9" ht="18" x14ac:dyDescent="0.25">
      <c r="A1" s="82" t="s">
        <v>0</v>
      </c>
      <c r="B1" s="83"/>
      <c r="C1" s="83"/>
      <c r="D1" s="83"/>
      <c r="E1" s="83"/>
    </row>
    <row r="2" spans="1:9" ht="18.75" customHeight="1" thickBot="1" x14ac:dyDescent="0.3">
      <c r="C2" s="2"/>
      <c r="D2" s="2"/>
      <c r="E2" s="2"/>
      <c r="F2" s="2"/>
    </row>
    <row r="3" spans="1:9" ht="18.75" customHeight="1" thickBot="1" x14ac:dyDescent="0.3">
      <c r="A3" s="3" t="s">
        <v>1</v>
      </c>
      <c r="B3" s="4">
        <v>2300</v>
      </c>
      <c r="C3" s="5"/>
      <c r="D3" s="5"/>
      <c r="E3" s="5"/>
      <c r="F3" s="5"/>
    </row>
    <row r="4" spans="1:9" ht="11.25" customHeight="1" x14ac:dyDescent="0.25">
      <c r="A4" s="84"/>
      <c r="B4" s="86" t="s">
        <v>2</v>
      </c>
      <c r="C4" s="86" t="s">
        <v>3</v>
      </c>
      <c r="D4" s="86" t="s">
        <v>4</v>
      </c>
      <c r="E4" s="88" t="s">
        <v>5</v>
      </c>
      <c r="F4" s="80" t="s">
        <v>6</v>
      </c>
    </row>
    <row r="5" spans="1:9" ht="11.25" customHeight="1" x14ac:dyDescent="0.25">
      <c r="A5" s="85"/>
      <c r="B5" s="87"/>
      <c r="C5" s="87"/>
      <c r="D5" s="87"/>
      <c r="E5" s="89"/>
      <c r="F5" s="81"/>
    </row>
    <row r="6" spans="1:9" ht="18.75" customHeight="1" thickBot="1" x14ac:dyDescent="0.3">
      <c r="A6" s="6" t="s">
        <v>44</v>
      </c>
      <c r="B6" s="7"/>
      <c r="C6" s="8">
        <v>7.4999999999999997E-3</v>
      </c>
      <c r="D6" s="7"/>
      <c r="E6" s="9">
        <v>0.12889999999999999</v>
      </c>
      <c r="F6" s="10"/>
    </row>
    <row r="7" spans="1:9" ht="18.75" customHeight="1" x14ac:dyDescent="0.25">
      <c r="A7" s="6" t="s">
        <v>52</v>
      </c>
      <c r="B7" s="7"/>
      <c r="C7" s="8">
        <f>'[1]v 12 Grille de cotisations'!C21</f>
        <v>6.9000000000000006E-2</v>
      </c>
      <c r="D7" s="7"/>
      <c r="E7" s="9">
        <f>'[1]v 12 Grille de cotisations'!D21</f>
        <v>8.5500000000000007E-2</v>
      </c>
      <c r="F7" s="10"/>
      <c r="H7" s="58" t="s">
        <v>38</v>
      </c>
      <c r="I7" s="59"/>
    </row>
    <row r="8" spans="1:9" ht="18.75" customHeight="1" x14ac:dyDescent="0.25">
      <c r="A8" s="6" t="s">
        <v>45</v>
      </c>
      <c r="B8" s="7"/>
      <c r="C8" s="8">
        <v>4.0000000000000001E-3</v>
      </c>
      <c r="D8" s="7"/>
      <c r="E8" s="9">
        <v>1.9E-2</v>
      </c>
      <c r="F8" s="10"/>
      <c r="H8" s="60" t="s">
        <v>3</v>
      </c>
      <c r="I8" s="61"/>
    </row>
    <row r="9" spans="1:9" ht="18.75" customHeight="1" thickBot="1" x14ac:dyDescent="0.3">
      <c r="A9" s="6" t="s">
        <v>46</v>
      </c>
      <c r="B9" s="7"/>
      <c r="C9" s="11"/>
      <c r="D9" s="12"/>
      <c r="E9" s="13">
        <v>1.0500000000000001E-2</v>
      </c>
      <c r="F9" s="10"/>
      <c r="H9" s="62" t="s">
        <v>5</v>
      </c>
      <c r="I9" s="63"/>
    </row>
    <row r="10" spans="1:9" ht="18.75" customHeight="1" thickBot="1" x14ac:dyDescent="0.3">
      <c r="A10" s="6" t="s">
        <v>47</v>
      </c>
      <c r="B10" s="7"/>
      <c r="C10" s="11"/>
      <c r="D10" s="12"/>
      <c r="E10" s="9">
        <v>3.4500000000000003E-2</v>
      </c>
      <c r="F10" s="10"/>
    </row>
    <row r="11" spans="1:9" ht="18.75" customHeight="1" x14ac:dyDescent="0.25">
      <c r="A11" s="6" t="s">
        <v>53</v>
      </c>
      <c r="B11" s="7"/>
      <c r="C11" s="11"/>
      <c r="D11" s="12"/>
      <c r="E11" s="9">
        <v>1E-3</v>
      </c>
      <c r="F11" s="10"/>
      <c r="H11" s="58" t="s">
        <v>39</v>
      </c>
      <c r="I11" s="59"/>
    </row>
    <row r="12" spans="1:9" ht="18.75" customHeight="1" x14ac:dyDescent="0.25">
      <c r="A12" s="6" t="s">
        <v>48</v>
      </c>
      <c r="B12" s="7"/>
      <c r="C12" s="11"/>
      <c r="D12" s="12"/>
      <c r="E12" s="9">
        <v>3.0000000000000001E-3</v>
      </c>
      <c r="F12" s="10"/>
      <c r="H12" s="60" t="s">
        <v>3</v>
      </c>
      <c r="I12" s="61"/>
    </row>
    <row r="13" spans="1:9" ht="18.75" customHeight="1" thickBot="1" x14ac:dyDescent="0.3">
      <c r="A13" s="6" t="s">
        <v>49</v>
      </c>
      <c r="B13" s="7"/>
      <c r="C13" s="11"/>
      <c r="D13" s="12"/>
      <c r="E13" s="9">
        <v>0.02</v>
      </c>
      <c r="F13" s="10"/>
      <c r="H13" s="62" t="s">
        <v>5</v>
      </c>
      <c r="I13" s="63"/>
    </row>
    <row r="14" spans="1:9" ht="18.75" customHeight="1" x14ac:dyDescent="0.25">
      <c r="A14" s="6" t="s">
        <v>50</v>
      </c>
      <c r="B14" s="7"/>
      <c r="C14" s="11"/>
      <c r="D14" s="12"/>
      <c r="E14" s="9">
        <v>1E-4</v>
      </c>
      <c r="F14" s="10"/>
      <c r="H14" s="64"/>
      <c r="I14" s="65"/>
    </row>
    <row r="15" spans="1:9" ht="18.75" customHeight="1" thickBot="1" x14ac:dyDescent="0.3">
      <c r="A15" s="6" t="s">
        <v>7</v>
      </c>
      <c r="B15" s="7"/>
      <c r="C15" s="8">
        <v>2.4E-2</v>
      </c>
      <c r="D15" s="7"/>
      <c r="E15" s="14"/>
      <c r="F15" s="15"/>
      <c r="G15" s="16"/>
    </row>
    <row r="16" spans="1:9" ht="18.75" customHeight="1" x14ac:dyDescent="0.25">
      <c r="A16" s="6" t="s">
        <v>8</v>
      </c>
      <c r="B16" s="7"/>
      <c r="C16" s="8">
        <v>5.0999999999999997E-2</v>
      </c>
      <c r="D16" s="7"/>
      <c r="E16" s="14"/>
      <c r="F16" s="15"/>
      <c r="H16" s="58" t="s">
        <v>40</v>
      </c>
      <c r="I16" s="59"/>
    </row>
    <row r="17" spans="1:9" ht="18.75" customHeight="1" x14ac:dyDescent="0.25">
      <c r="A17" s="6" t="s">
        <v>9</v>
      </c>
      <c r="B17" s="7"/>
      <c r="C17" s="8">
        <v>5.0000000000000001E-3</v>
      </c>
      <c r="D17" s="7"/>
      <c r="E17" s="14"/>
      <c r="F17" s="15"/>
      <c r="H17" s="60" t="s">
        <v>3</v>
      </c>
      <c r="I17" s="61"/>
    </row>
    <row r="18" spans="1:9" ht="18.75" customHeight="1" thickBot="1" x14ac:dyDescent="0.3">
      <c r="A18" s="6" t="s">
        <v>51</v>
      </c>
      <c r="B18" s="7"/>
      <c r="C18" s="17"/>
      <c r="D18" s="7"/>
      <c r="E18" s="18">
        <v>1.6000000000000001E-4</v>
      </c>
      <c r="F18" s="10"/>
      <c r="H18" s="62" t="s">
        <v>5</v>
      </c>
      <c r="I18" s="63"/>
    </row>
    <row r="19" spans="1:9" ht="18.75" customHeight="1" thickBot="1" x14ac:dyDescent="0.3">
      <c r="A19" s="6" t="s">
        <v>43</v>
      </c>
      <c r="B19" s="7"/>
      <c r="C19" s="17"/>
      <c r="D19" s="7"/>
      <c r="E19" s="18"/>
      <c r="F19" s="20"/>
      <c r="H19" s="19"/>
    </row>
    <row r="20" spans="1:9" ht="18.75" customHeight="1" x14ac:dyDescent="0.25">
      <c r="A20" s="21" t="s">
        <v>10</v>
      </c>
      <c r="B20" s="22"/>
      <c r="C20" s="11"/>
      <c r="D20" s="11"/>
      <c r="E20" s="14"/>
      <c r="F20" s="23"/>
      <c r="H20" s="58" t="s">
        <v>41</v>
      </c>
      <c r="I20" s="59"/>
    </row>
    <row r="21" spans="1:9" ht="18.75" customHeight="1" x14ac:dyDescent="0.25">
      <c r="A21" s="6" t="s">
        <v>54</v>
      </c>
      <c r="B21" s="7"/>
      <c r="C21" s="8">
        <v>2.4E-2</v>
      </c>
      <c r="D21" s="7"/>
      <c r="E21" s="9">
        <v>0.04</v>
      </c>
      <c r="F21" s="10"/>
      <c r="H21" s="60" t="s">
        <v>3</v>
      </c>
      <c r="I21" s="61"/>
    </row>
    <row r="22" spans="1:9" ht="18.75" customHeight="1" thickBot="1" x14ac:dyDescent="0.3">
      <c r="A22" s="26" t="s">
        <v>55</v>
      </c>
      <c r="B22" s="7"/>
      <c r="C22" s="11"/>
      <c r="D22" s="12"/>
      <c r="E22" s="9">
        <v>2.5000000000000001E-3</v>
      </c>
      <c r="F22" s="10"/>
      <c r="H22" s="62" t="s">
        <v>5</v>
      </c>
      <c r="I22" s="63"/>
    </row>
    <row r="23" spans="1:9" ht="18.75" customHeight="1" thickBot="1" x14ac:dyDescent="0.3">
      <c r="A23" s="21" t="s">
        <v>11</v>
      </c>
      <c r="B23" s="12"/>
      <c r="C23" s="11"/>
      <c r="D23" s="12"/>
      <c r="E23" s="14"/>
      <c r="F23" s="15"/>
      <c r="G23" s="24"/>
    </row>
    <row r="24" spans="1:9" ht="18.75" customHeight="1" x14ac:dyDescent="0.25">
      <c r="A24" s="6" t="s">
        <v>56</v>
      </c>
      <c r="B24" s="7"/>
      <c r="C24" s="8">
        <v>3.1E-2</v>
      </c>
      <c r="D24" s="7"/>
      <c r="E24" s="9">
        <v>4.65E-2</v>
      </c>
      <c r="F24" s="10"/>
      <c r="G24" s="24"/>
      <c r="H24" s="58" t="s">
        <v>42</v>
      </c>
      <c r="I24" s="59"/>
    </row>
    <row r="25" spans="1:9" ht="18.75" customHeight="1" x14ac:dyDescent="0.25">
      <c r="A25" s="6" t="s">
        <v>12</v>
      </c>
      <c r="B25" s="7"/>
      <c r="C25" s="8">
        <v>8.0000000000000002E-3</v>
      </c>
      <c r="D25" s="7"/>
      <c r="E25" s="9">
        <v>1.2E-2</v>
      </c>
      <c r="F25" s="10"/>
      <c r="G25" s="24"/>
      <c r="H25" s="60" t="s">
        <v>3</v>
      </c>
      <c r="I25" s="61"/>
    </row>
    <row r="26" spans="1:9" ht="18.75" customHeight="1" thickBot="1" x14ac:dyDescent="0.3">
      <c r="A26" s="26" t="s">
        <v>13</v>
      </c>
      <c r="B26" s="27"/>
      <c r="C26" s="28"/>
      <c r="D26" s="27">
        <v>23.7</v>
      </c>
      <c r="E26" s="29"/>
      <c r="F26" s="30">
        <v>61.85</v>
      </c>
      <c r="G26" s="24"/>
      <c r="H26" s="62" t="s">
        <v>5</v>
      </c>
      <c r="I26" s="63"/>
    </row>
    <row r="27" spans="1:9" ht="18.75" customHeight="1" x14ac:dyDescent="0.25">
      <c r="A27" s="6" t="s">
        <v>57</v>
      </c>
      <c r="B27" s="7"/>
      <c r="C27" s="8">
        <v>7.4999999999999997E-3</v>
      </c>
      <c r="D27" s="7"/>
      <c r="E27" s="9">
        <v>1.2500000000000001E-2</v>
      </c>
      <c r="F27" s="31"/>
      <c r="H27" s="25"/>
    </row>
    <row r="28" spans="1:9" ht="18.75" customHeight="1" thickBot="1" x14ac:dyDescent="0.3">
      <c r="A28" s="6" t="s">
        <v>14</v>
      </c>
      <c r="B28" s="7"/>
      <c r="C28" s="8">
        <v>2.4E-2</v>
      </c>
      <c r="D28" s="7"/>
      <c r="E28" s="32"/>
      <c r="F28" s="31"/>
      <c r="H28" s="25"/>
    </row>
    <row r="29" spans="1:9" ht="18.75" customHeight="1" x14ac:dyDescent="0.25">
      <c r="A29" s="6" t="s">
        <v>15</v>
      </c>
      <c r="B29" s="7"/>
      <c r="C29" s="8">
        <v>5.0999999999999997E-2</v>
      </c>
      <c r="D29" s="7"/>
      <c r="E29" s="32"/>
      <c r="F29" s="31"/>
      <c r="H29" s="66"/>
      <c r="I29" s="67"/>
    </row>
    <row r="30" spans="1:9" ht="18.75" customHeight="1" x14ac:dyDescent="0.25">
      <c r="A30" s="6" t="s">
        <v>16</v>
      </c>
      <c r="B30" s="7"/>
      <c r="C30" s="8">
        <v>5.0000000000000001E-3</v>
      </c>
      <c r="D30" s="7"/>
      <c r="E30" s="32"/>
      <c r="F30" s="31"/>
      <c r="H30" s="66"/>
      <c r="I30" s="68"/>
    </row>
    <row r="31" spans="1:9" ht="18.75" customHeight="1" x14ac:dyDescent="0.25">
      <c r="A31" s="6"/>
      <c r="B31" s="7"/>
      <c r="C31" s="8"/>
      <c r="D31" s="7"/>
      <c r="E31" s="32"/>
      <c r="F31" s="31"/>
      <c r="H31" s="66"/>
      <c r="I31" s="69"/>
    </row>
    <row r="32" spans="1:9" ht="18.75" customHeight="1" thickBot="1" x14ac:dyDescent="0.3">
      <c r="A32" s="21" t="s">
        <v>58</v>
      </c>
      <c r="B32" s="7"/>
      <c r="C32" s="8"/>
      <c r="D32" s="7"/>
      <c r="E32" s="32"/>
      <c r="F32" s="31"/>
      <c r="H32" s="70"/>
      <c r="I32" s="71"/>
    </row>
    <row r="33" spans="1:6" ht="18.75" customHeight="1" x14ac:dyDescent="0.25">
      <c r="A33" s="6" t="s">
        <v>59</v>
      </c>
      <c r="B33" s="7"/>
      <c r="C33" s="8"/>
      <c r="D33" s="7"/>
      <c r="E33" s="32">
        <v>6.7999999999999996E-3</v>
      </c>
      <c r="F33" s="31"/>
    </row>
    <row r="34" spans="1:6" ht="18.75" customHeight="1" x14ac:dyDescent="0.25">
      <c r="A34" s="6" t="s">
        <v>60</v>
      </c>
      <c r="B34" s="7"/>
      <c r="C34" s="8"/>
      <c r="D34" s="7"/>
      <c r="E34" s="32">
        <v>5.4999999999999997E-3</v>
      </c>
      <c r="F34" s="31"/>
    </row>
    <row r="35" spans="1:6" ht="18.75" customHeight="1" x14ac:dyDescent="0.25">
      <c r="A35" s="33" t="s">
        <v>17</v>
      </c>
      <c r="B35" s="34"/>
      <c r="C35" s="22"/>
      <c r="D35" s="35"/>
      <c r="E35" s="36"/>
      <c r="F35" s="37"/>
    </row>
    <row r="36" spans="1:6" ht="18.75" customHeight="1" x14ac:dyDescent="0.25">
      <c r="A36" s="33" t="s">
        <v>17</v>
      </c>
      <c r="B36" s="34"/>
      <c r="C36" s="22"/>
      <c r="D36" s="35"/>
      <c r="E36" s="36"/>
      <c r="F36" s="37"/>
    </row>
    <row r="37" spans="1:6" ht="18.75" customHeight="1" thickBot="1" x14ac:dyDescent="0.3">
      <c r="A37" s="38" t="s">
        <v>37</v>
      </c>
      <c r="B37" s="39"/>
      <c r="C37" s="40"/>
      <c r="D37" s="41"/>
      <c r="E37" s="42"/>
      <c r="F37" s="43"/>
    </row>
  </sheetData>
  <mergeCells count="7">
    <mergeCell ref="F4:F5"/>
    <mergeCell ref="A1:E1"/>
    <mergeCell ref="A4:A5"/>
    <mergeCell ref="B4:B5"/>
    <mergeCell ref="C4:C5"/>
    <mergeCell ref="D4:D5"/>
    <mergeCell ref="E4:E5"/>
  </mergeCells>
  <pageMargins left="0" right="0" top="0" bottom="0" header="0" footer="0"/>
  <pageSetup paperSize="9" orientation="landscape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C39" sqref="C39"/>
    </sheetView>
  </sheetViews>
  <sheetFormatPr baseColWidth="10" defaultRowHeight="15" x14ac:dyDescent="0.25"/>
  <cols>
    <col min="1" max="1" width="73" style="44" customWidth="1"/>
    <col min="2" max="16384" width="11.42578125" style="44"/>
  </cols>
  <sheetData>
    <row r="1" spans="1:9" ht="18.75" x14ac:dyDescent="0.25">
      <c r="A1" s="72" t="s">
        <v>18</v>
      </c>
    </row>
    <row r="2" spans="1:9" ht="15.75" thickBot="1" x14ac:dyDescent="0.3"/>
    <row r="3" spans="1:9" ht="18.75" customHeight="1" x14ac:dyDescent="0.25">
      <c r="A3" s="46"/>
      <c r="B3" s="51" t="s">
        <v>19</v>
      </c>
      <c r="C3" s="51" t="s">
        <v>20</v>
      </c>
      <c r="D3" s="52" t="s">
        <v>21</v>
      </c>
    </row>
    <row r="4" spans="1:9" ht="18.75" customHeight="1" x14ac:dyDescent="0.25">
      <c r="A4" s="47" t="s">
        <v>27</v>
      </c>
      <c r="B4" s="74"/>
      <c r="C4" s="54">
        <v>0.02</v>
      </c>
      <c r="D4" s="75"/>
      <c r="E4" s="45"/>
    </row>
    <row r="5" spans="1:9" ht="18.75" customHeight="1" x14ac:dyDescent="0.25">
      <c r="A5" s="47" t="s">
        <v>61</v>
      </c>
      <c r="B5" s="74"/>
      <c r="C5" s="54">
        <v>0.16239999999999999</v>
      </c>
      <c r="D5" s="75"/>
      <c r="E5" s="45"/>
      <c r="H5" s="73"/>
      <c r="I5" s="73"/>
    </row>
    <row r="6" spans="1:9" ht="18.75" customHeight="1" x14ac:dyDescent="0.25">
      <c r="A6" s="47" t="s">
        <v>28</v>
      </c>
      <c r="B6" s="74"/>
      <c r="C6" s="54">
        <v>3.4500000000000003E-2</v>
      </c>
      <c r="D6" s="75"/>
      <c r="E6" s="45"/>
      <c r="G6" s="73"/>
      <c r="H6" s="73"/>
      <c r="I6" s="73"/>
    </row>
    <row r="7" spans="1:9" ht="18.75" customHeight="1" x14ac:dyDescent="0.25">
      <c r="A7" s="47" t="s">
        <v>29</v>
      </c>
      <c r="B7" s="74"/>
      <c r="C7" s="54">
        <v>1.7999999999999999E-2</v>
      </c>
      <c r="D7" s="75"/>
      <c r="E7" s="45"/>
    </row>
    <row r="8" spans="1:9" ht="18.75" customHeight="1" x14ac:dyDescent="0.25">
      <c r="A8" s="47" t="s">
        <v>30</v>
      </c>
      <c r="B8" s="74"/>
      <c r="C8" s="54">
        <v>0.1545</v>
      </c>
      <c r="D8" s="75"/>
      <c r="E8" s="45"/>
    </row>
    <row r="9" spans="1:9" ht="18.75" customHeight="1" x14ac:dyDescent="0.25">
      <c r="A9" s="47" t="s">
        <v>31</v>
      </c>
      <c r="B9" s="74"/>
      <c r="C9" s="54">
        <v>1E-3</v>
      </c>
      <c r="D9" s="75"/>
      <c r="E9" s="45"/>
    </row>
    <row r="10" spans="1:9" ht="18.75" customHeight="1" x14ac:dyDescent="0.25">
      <c r="A10" s="47" t="s">
        <v>32</v>
      </c>
      <c r="B10" s="74"/>
      <c r="C10" s="54">
        <v>1.0500000000000001E-2</v>
      </c>
      <c r="D10" s="75"/>
      <c r="E10" s="45"/>
      <c r="I10" s="73"/>
    </row>
    <row r="11" spans="1:9" ht="18.75" customHeight="1" x14ac:dyDescent="0.25">
      <c r="A11" s="47" t="s">
        <v>62</v>
      </c>
      <c r="B11" s="74"/>
      <c r="C11" s="54">
        <v>0.08</v>
      </c>
      <c r="D11" s="75"/>
      <c r="E11" s="45"/>
    </row>
    <row r="12" spans="1:9" ht="18.75" customHeight="1" x14ac:dyDescent="0.25">
      <c r="A12" s="47" t="s">
        <v>63</v>
      </c>
      <c r="B12" s="74"/>
      <c r="C12" s="55">
        <v>1.6000000000000001E-4</v>
      </c>
      <c r="D12" s="75"/>
      <c r="E12" s="45"/>
    </row>
    <row r="13" spans="1:9" ht="18.75" customHeight="1" x14ac:dyDescent="0.25">
      <c r="A13" s="47" t="s">
        <v>64</v>
      </c>
      <c r="B13" s="74"/>
      <c r="C13" s="54">
        <v>1E-4</v>
      </c>
      <c r="D13" s="75"/>
      <c r="E13" s="45"/>
    </row>
    <row r="14" spans="1:9" ht="18.75" customHeight="1" x14ac:dyDescent="0.25">
      <c r="A14" s="47" t="s">
        <v>22</v>
      </c>
      <c r="B14" s="74"/>
      <c r="C14" s="48"/>
      <c r="D14" s="75"/>
      <c r="E14" s="45"/>
    </row>
    <row r="15" spans="1:9" ht="18.75" customHeight="1" x14ac:dyDescent="0.25">
      <c r="A15" s="47" t="s">
        <v>33</v>
      </c>
      <c r="B15" s="74"/>
      <c r="C15" s="54">
        <v>6.4000000000000001E-2</v>
      </c>
      <c r="D15" s="75"/>
      <c r="E15" s="45"/>
    </row>
    <row r="16" spans="1:9" ht="18.75" customHeight="1" x14ac:dyDescent="0.25">
      <c r="A16" s="47" t="s">
        <v>34</v>
      </c>
      <c r="B16" s="74"/>
      <c r="C16" s="54">
        <v>2E-3</v>
      </c>
      <c r="D16" s="75"/>
      <c r="E16" s="45"/>
      <c r="G16" s="73"/>
      <c r="H16" s="73"/>
      <c r="I16" s="73"/>
    </row>
    <row r="17" spans="1:9" ht="18.75" customHeight="1" thickBot="1" x14ac:dyDescent="0.3">
      <c r="A17" s="49" t="s">
        <v>23</v>
      </c>
      <c r="B17" s="50"/>
      <c r="C17" s="50"/>
      <c r="D17" s="76"/>
      <c r="E17" s="45"/>
    </row>
    <row r="18" spans="1:9" x14ac:dyDescent="0.25">
      <c r="F18" s="77"/>
      <c r="G18" s="73"/>
      <c r="H18" s="73"/>
      <c r="I18" s="73"/>
    </row>
    <row r="19" spans="1:9" ht="18.75" x14ac:dyDescent="0.25">
      <c r="A19" s="72" t="s">
        <v>24</v>
      </c>
      <c r="F19" s="45"/>
    </row>
    <row r="20" spans="1:9" ht="19.5" thickBot="1" x14ac:dyDescent="0.3">
      <c r="A20" s="72"/>
    </row>
    <row r="21" spans="1:9" ht="18.75" customHeight="1" x14ac:dyDescent="0.25">
      <c r="A21" s="46"/>
      <c r="B21" s="51" t="s">
        <v>19</v>
      </c>
      <c r="C21" s="51" t="s">
        <v>20</v>
      </c>
      <c r="D21" s="52" t="s">
        <v>21</v>
      </c>
    </row>
    <row r="22" spans="1:9" ht="18.75" customHeight="1" x14ac:dyDescent="0.25">
      <c r="A22" s="47" t="s">
        <v>65</v>
      </c>
      <c r="B22" s="48"/>
      <c r="C22" s="48"/>
      <c r="D22" s="56"/>
    </row>
    <row r="23" spans="1:9" ht="18.75" customHeight="1" x14ac:dyDescent="0.25">
      <c r="A23" s="47" t="s">
        <v>66</v>
      </c>
      <c r="B23" s="53"/>
      <c r="C23" s="54">
        <v>0.22750000000000001</v>
      </c>
      <c r="D23" s="57"/>
    </row>
    <row r="24" spans="1:9" ht="18.75" customHeight="1" x14ac:dyDescent="0.25">
      <c r="A24" s="47" t="s">
        <v>67</v>
      </c>
      <c r="B24" s="53"/>
      <c r="C24" s="54">
        <v>3.5000000000000001E-3</v>
      </c>
      <c r="D24" s="57"/>
    </row>
    <row r="25" spans="1:9" ht="18.75" customHeight="1" x14ac:dyDescent="0.25">
      <c r="A25" s="47" t="s">
        <v>35</v>
      </c>
      <c r="B25" s="53"/>
      <c r="C25" s="54">
        <v>9.7500000000000003E-2</v>
      </c>
      <c r="D25" s="57"/>
    </row>
    <row r="26" spans="1:9" ht="18.75" customHeight="1" x14ac:dyDescent="0.25">
      <c r="A26" s="47" t="s">
        <v>25</v>
      </c>
      <c r="B26" s="48"/>
      <c r="C26" s="48"/>
      <c r="D26" s="56"/>
      <c r="G26" s="45"/>
    </row>
    <row r="27" spans="1:9" ht="18.75" customHeight="1" x14ac:dyDescent="0.25">
      <c r="A27" s="47" t="s">
        <v>35</v>
      </c>
      <c r="B27" s="78">
        <f>B4</f>
        <v>0</v>
      </c>
      <c r="C27" s="54">
        <v>9.7500000000000003E-2</v>
      </c>
      <c r="D27" s="75">
        <f>C27*B27</f>
        <v>0</v>
      </c>
      <c r="G27" s="77"/>
    </row>
    <row r="28" spans="1:9" ht="18.75" customHeight="1" x14ac:dyDescent="0.25">
      <c r="A28" s="47"/>
      <c r="B28" s="48"/>
      <c r="C28" s="48"/>
      <c r="D28" s="56"/>
    </row>
    <row r="29" spans="1:9" ht="18.75" customHeight="1" x14ac:dyDescent="0.25">
      <c r="A29" s="47" t="s">
        <v>68</v>
      </c>
      <c r="B29" s="53"/>
      <c r="C29" s="54">
        <v>5.9999999999999995E-4</v>
      </c>
      <c r="D29" s="57"/>
    </row>
    <row r="30" spans="1:9" ht="18.75" customHeight="1" x14ac:dyDescent="0.25">
      <c r="A30" s="47" t="s">
        <v>69</v>
      </c>
      <c r="B30" s="53"/>
      <c r="C30" s="54">
        <v>5.9999999999999995E-4</v>
      </c>
      <c r="D30" s="57"/>
    </row>
    <row r="31" spans="1:9" ht="18.75" customHeight="1" x14ac:dyDescent="0.25">
      <c r="A31" s="47"/>
      <c r="B31" s="48"/>
      <c r="C31" s="48"/>
      <c r="D31" s="56"/>
    </row>
    <row r="32" spans="1:9" ht="18.75" customHeight="1" thickBot="1" x14ac:dyDescent="0.3">
      <c r="A32" s="49" t="s">
        <v>23</v>
      </c>
      <c r="B32" s="50"/>
      <c r="C32" s="50"/>
      <c r="D32" s="76">
        <f>D27</f>
        <v>0</v>
      </c>
      <c r="F32" s="45"/>
    </row>
    <row r="34" spans="1:4" ht="18.75" x14ac:dyDescent="0.25">
      <c r="A34" s="72" t="s">
        <v>26</v>
      </c>
    </row>
    <row r="35" spans="1:4" ht="19.5" thickBot="1" x14ac:dyDescent="0.3">
      <c r="A35" s="72"/>
    </row>
    <row r="36" spans="1:4" ht="18.75" customHeight="1" x14ac:dyDescent="0.25">
      <c r="A36" s="46"/>
      <c r="B36" s="51" t="s">
        <v>19</v>
      </c>
      <c r="C36" s="51" t="s">
        <v>20</v>
      </c>
      <c r="D36" s="52" t="s">
        <v>21</v>
      </c>
    </row>
    <row r="37" spans="1:4" ht="18.75" customHeight="1" x14ac:dyDescent="0.25">
      <c r="A37" s="47"/>
      <c r="B37" s="48"/>
      <c r="C37" s="48"/>
      <c r="D37" s="56"/>
    </row>
    <row r="38" spans="1:4" ht="18.75" customHeight="1" x14ac:dyDescent="0.25">
      <c r="A38" s="47" t="s">
        <v>13</v>
      </c>
      <c r="B38" s="48"/>
      <c r="C38" s="48"/>
      <c r="D38" s="75"/>
    </row>
    <row r="39" spans="1:4" ht="18.75" customHeight="1" x14ac:dyDescent="0.25">
      <c r="A39" s="47" t="s">
        <v>36</v>
      </c>
      <c r="B39" s="78">
        <f>B27</f>
        <v>0</v>
      </c>
      <c r="C39" s="54">
        <f>'[2]bulletin non-cadre'!C27+'[2]bulletin non-cadre'!E27</f>
        <v>0.02</v>
      </c>
      <c r="D39" s="75"/>
    </row>
    <row r="40" spans="1:4" ht="18.75" customHeight="1" x14ac:dyDescent="0.25">
      <c r="A40" s="47"/>
      <c r="B40" s="48"/>
      <c r="C40" s="48"/>
      <c r="D40" s="75"/>
    </row>
    <row r="41" spans="1:4" ht="18.75" customHeight="1" thickBot="1" x14ac:dyDescent="0.3">
      <c r="A41" s="49" t="s">
        <v>23</v>
      </c>
      <c r="B41" s="50"/>
      <c r="C41" s="50"/>
      <c r="D41" s="7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bulletin non-cadre</vt:lpstr>
      <vt:lpstr>Charges sociales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henry</dc:creator>
  <cp:lastModifiedBy>alain henry</cp:lastModifiedBy>
  <dcterms:created xsi:type="dcterms:W3CDTF">2016-08-16T14:42:18Z</dcterms:created>
  <dcterms:modified xsi:type="dcterms:W3CDTF">2017-04-13T14:54:41Z</dcterms:modified>
</cp:coreProperties>
</file>