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KHOS\Desktop\foad paie\PAIE N1\PAIE N1 V3 Cotisations P1\Documents\"/>
    </mc:Choice>
  </mc:AlternateContent>
  <bookViews>
    <workbookView minimized="1" xWindow="600" yWindow="210" windowWidth="16515" windowHeight="5895" xr2:uid="{00000000-000D-0000-FFFF-FFFF00000000}"/>
  </bookViews>
  <sheets>
    <sheet name="Enoncé" sheetId="1" r:id="rId1"/>
  </sheets>
  <definedNames>
    <definedName name="_Toc377572300" localSheetId="0">Enoncé!#REF!</definedName>
  </definedNames>
  <calcPr calcId="171027"/>
</workbook>
</file>

<file path=xl/calcChain.xml><?xml version="1.0" encoding="utf-8"?>
<calcChain xmlns="http://schemas.openxmlformats.org/spreadsheetml/2006/main">
  <c r="B30" i="1" l="1"/>
  <c r="B29" i="1"/>
  <c r="B28" i="1"/>
  <c r="F27" i="1"/>
  <c r="B34" i="1"/>
  <c r="D31" i="1"/>
  <c r="D32" i="1"/>
  <c r="D33" i="1"/>
  <c r="D29" i="1" l="1"/>
  <c r="D30" i="1"/>
  <c r="F50" i="1"/>
  <c r="F49" i="1"/>
  <c r="F48" i="1"/>
  <c r="F47" i="1"/>
  <c r="F45" i="1"/>
  <c r="F44" i="1"/>
  <c r="F43" i="1"/>
  <c r="F42" i="1"/>
  <c r="F41" i="1"/>
  <c r="F40" i="1"/>
  <c r="F39" i="1"/>
  <c r="F38" i="1"/>
  <c r="F37" i="1"/>
  <c r="F36" i="1"/>
  <c r="F35" i="1"/>
  <c r="F34" i="1"/>
  <c r="F30" i="1"/>
  <c r="F29" i="1"/>
  <c r="F28" i="1"/>
  <c r="F26" i="1"/>
  <c r="F25" i="1"/>
  <c r="F24" i="1"/>
  <c r="F23" i="1"/>
  <c r="F22" i="1"/>
  <c r="F21" i="1"/>
  <c r="F19" i="1"/>
  <c r="F17" i="1"/>
  <c r="F16" i="1"/>
  <c r="F15" i="1"/>
  <c r="D50" i="1"/>
  <c r="D49" i="1"/>
  <c r="D48" i="1"/>
  <c r="D47" i="1"/>
  <c r="D45" i="1"/>
  <c r="D44" i="1"/>
  <c r="D43" i="1"/>
  <c r="D42" i="1"/>
  <c r="D41" i="1"/>
  <c r="D40" i="1"/>
  <c r="D39" i="1"/>
  <c r="D38" i="1"/>
  <c r="D37" i="1"/>
  <c r="D36" i="1"/>
  <c r="D35" i="1"/>
  <c r="D34" i="1"/>
  <c r="D28" i="1"/>
  <c r="D26" i="1"/>
  <c r="D25" i="1"/>
  <c r="D24" i="1"/>
  <c r="D23" i="1"/>
  <c r="D22" i="1"/>
  <c r="D21" i="1"/>
  <c r="D19" i="1"/>
  <c r="D17" i="1"/>
  <c r="D16" i="1"/>
  <c r="D15" i="1"/>
</calcChain>
</file>

<file path=xl/sharedStrings.xml><?xml version="1.0" encoding="utf-8"?>
<sst xmlns="http://schemas.openxmlformats.org/spreadsheetml/2006/main" count="43" uniqueCount="38">
  <si>
    <t>Contribution de solidarité autonomie</t>
  </si>
  <si>
    <t>Accident du travail</t>
  </si>
  <si>
    <t>PREVOYANCE</t>
  </si>
  <si>
    <t>TAUX</t>
  </si>
  <si>
    <t>SALARIAL</t>
  </si>
  <si>
    <t>PATRONAL</t>
  </si>
  <si>
    <t>Assurance Maladie</t>
  </si>
  <si>
    <t>Assurance vieillesse</t>
  </si>
  <si>
    <t>Cotisations assises sur le salaire brut</t>
  </si>
  <si>
    <t>Cotisations assises sur le salaire plafonné</t>
  </si>
  <si>
    <t>Assurance vieillesse TA</t>
  </si>
  <si>
    <t>RETRAITE COMPLEMENTAIRE NON-CADRES</t>
  </si>
  <si>
    <t>Forfait social sur prévoyances en cas d'effectif égal ou supérieur à 11 salariés</t>
  </si>
  <si>
    <t>AGFF TA (Association pour la Gestion du Fond de Financement)</t>
  </si>
  <si>
    <t>C.S.G. déductible (Contribution sociale généralisée)</t>
  </si>
  <si>
    <t>CRDS non déductible ( Contribution pour le rembousement de la dette sociale)</t>
  </si>
  <si>
    <t>Non-cadres Retraite complémentaire</t>
  </si>
  <si>
    <t>Chômage</t>
  </si>
  <si>
    <t>AGS (Assurance garantie des salaires)</t>
  </si>
  <si>
    <t>Contribution au dialogue social</t>
  </si>
  <si>
    <t>Taxe d'apprentissage</t>
  </si>
  <si>
    <t xml:space="preserve">Taxes diverses </t>
  </si>
  <si>
    <t>Participation des employeurs à l'effort de construction</t>
  </si>
  <si>
    <t>Contribution à la formation professionnelle continue</t>
  </si>
  <si>
    <t xml:space="preserve">Allocations familiales sur salaires &lt; 3,5 SMIC </t>
  </si>
  <si>
    <t>Mutelle de remboursement des frais de santé</t>
  </si>
  <si>
    <t>C.S.G. non déductible (Contribution sociale généralisée)</t>
  </si>
  <si>
    <t>ETAT DE COTISATIONS SUR SALAIRES</t>
  </si>
  <si>
    <t xml:space="preserve">Prévoyance décès </t>
  </si>
  <si>
    <t>Versement transport</t>
  </si>
  <si>
    <t>BASES</t>
  </si>
  <si>
    <t xml:space="preserve">Retenue </t>
  </si>
  <si>
    <t>salariale</t>
  </si>
  <si>
    <t>Cotisations</t>
  </si>
  <si>
    <t>patronales</t>
  </si>
  <si>
    <t xml:space="preserve">URSSAF  </t>
  </si>
  <si>
    <t>ALLEGEMENT FILLON</t>
  </si>
  <si>
    <t>Cotisations FNAL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</si>
</sst>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%"/>
  </numFmts>
  <fonts count="1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6"/>
      <name val="Verdana"/>
      <family val="2"/>
    </font>
    <font>
      <sz val="11"/>
      <name val="Verdana"/>
      <family val="2"/>
    </font>
    <font>
      <sz val="8"/>
      <name val="Verdana"/>
      <family val="2"/>
    </font>
    <font>
      <b/>
      <sz val="10"/>
      <name val="Verdana"/>
      <family val="2"/>
    </font>
    <font>
      <b/>
      <sz val="8"/>
      <name val="Verdana"/>
      <family val="2"/>
    </font>
    <font>
      <b/>
      <sz val="14"/>
      <name val="Verdana"/>
      <family val="2"/>
    </font>
    <font>
      <b/>
      <sz val="11"/>
      <name val="Verdana"/>
      <family val="2"/>
    </font>
    <font>
      <b/>
      <sz val="14"/>
      <color rgb="FFFF0000"/>
      <name val="Verdana"/>
      <family val="2"/>
    </font>
    <font>
      <sz val="11"/>
      <color theme="1"/>
      <name val="Calibri"/>
      <family val="2"/>
      <scheme val="minor"/>
    </font>
    <font>
      <b/>
      <sz val="12"/>
      <color rgb="FFFF0000"/>
      <name val="Verdana"/>
      <family val="2"/>
    </font>
    <font>
      <b/>
      <sz val="12"/>
      <color theme="1"/>
      <name val="Calibri"/>
      <family val="2"/>
      <scheme val="minor"/>
    </font>
    <font>
      <b/>
      <u/>
      <sz val="18"/>
      <name val="Verdana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10" fontId="4" fillId="0" borderId="5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center" vertical="center"/>
    </xf>
    <xf numFmtId="10" fontId="4" fillId="0" borderId="8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164" fontId="4" fillId="0" borderId="5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center"/>
    </xf>
    <xf numFmtId="44" fontId="4" fillId="0" borderId="5" xfId="6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Continuous" vertical="center"/>
    </xf>
    <xf numFmtId="10" fontId="4" fillId="0" borderId="5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43" fontId="4" fillId="0" borderId="5" xfId="5" applyFont="1" applyFill="1" applyBorder="1" applyAlignment="1">
      <alignment horizontal="center" vertical="center"/>
    </xf>
    <xf numFmtId="43" fontId="2" fillId="0" borderId="0" xfId="5" applyFont="1" applyAlignment="1">
      <alignment horizontal="centerContinuous" vertical="center"/>
    </xf>
    <xf numFmtId="43" fontId="3" fillId="0" borderId="0" xfId="5" applyFont="1" applyAlignment="1">
      <alignment vertical="center"/>
    </xf>
    <xf numFmtId="43" fontId="6" fillId="0" borderId="2" xfId="5" applyFont="1" applyFill="1" applyBorder="1" applyAlignment="1">
      <alignment horizontal="center" vertical="center" wrapText="1"/>
    </xf>
    <xf numFmtId="43" fontId="6" fillId="0" borderId="5" xfId="5" applyFont="1" applyFill="1" applyBorder="1" applyAlignment="1">
      <alignment horizontal="center" vertical="center" wrapText="1"/>
    </xf>
    <xf numFmtId="0" fontId="4" fillId="0" borderId="6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44" fontId="4" fillId="0" borderId="8" xfId="6" applyFont="1" applyFill="1" applyBorder="1" applyAlignment="1">
      <alignment horizontal="center" vertical="center"/>
    </xf>
    <xf numFmtId="44" fontId="4" fillId="0" borderId="6" xfId="6" applyFont="1" applyBorder="1" applyAlignment="1">
      <alignment vertical="center"/>
    </xf>
    <xf numFmtId="44" fontId="4" fillId="0" borderId="9" xfId="6" applyFont="1" applyBorder="1" applyAlignment="1">
      <alignment vertical="center"/>
    </xf>
    <xf numFmtId="2" fontId="4" fillId="0" borderId="5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Continuous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justify" vertical="center"/>
    </xf>
    <xf numFmtId="0" fontId="4" fillId="0" borderId="4" xfId="0" applyFont="1" applyFill="1" applyBorder="1" applyAlignment="1">
      <alignment horizontal="justify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</cellXfs>
  <cellStyles count="7">
    <cellStyle name="Euro" xfId="1" xr:uid="{00000000-0005-0000-0000-000000000000}"/>
    <cellStyle name="Milliers" xfId="5" builtinId="3"/>
    <cellStyle name="Milliers 2" xfId="4" xr:uid="{00000000-0005-0000-0000-000001000000}"/>
    <cellStyle name="Monétaire" xfId="6" builtinId="4"/>
    <cellStyle name="Monétaire 2" xfId="2" xr:uid="{00000000-0005-0000-0000-000002000000}"/>
    <cellStyle name="Normal" xfId="0" builtinId="0"/>
    <cellStyle name="Pourcentage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19050</xdr:rowOff>
    </xdr:from>
    <xdr:to>
      <xdr:col>6</xdr:col>
      <xdr:colOff>666750</xdr:colOff>
      <xdr:row>5</xdr:row>
      <xdr:rowOff>657225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94FD7A81-2359-4FC1-834A-032D990C24B8}"/>
            </a:ext>
          </a:extLst>
        </xdr:cNvPr>
        <xdr:cNvSpPr txBox="1"/>
      </xdr:nvSpPr>
      <xdr:spPr>
        <a:xfrm>
          <a:off x="142875" y="19050"/>
          <a:ext cx="8905875" cy="154305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200" b="1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DONNEES DE BASE</a:t>
          </a:r>
          <a:r>
            <a:rPr lang="fr-FR" sz="1200" b="1" u="sng"/>
            <a:t> </a:t>
          </a:r>
        </a:p>
        <a:p>
          <a:endParaRPr lang="fr-FR" sz="12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fr-FR" sz="12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salaire brut = 2500 €</a:t>
          </a:r>
          <a:r>
            <a:rPr lang="fr-FR" sz="1200" b="1"/>
            <a:t> Non cadre</a:t>
          </a:r>
        </a:p>
        <a:p>
          <a:r>
            <a:rPr lang="fr-FR" sz="1200" b="1"/>
            <a:t>Durée hebdomadaire de travail : 35 heures, pas d'heures supplémentaires</a:t>
          </a:r>
        </a:p>
        <a:p>
          <a:r>
            <a:rPr lang="fr-FR" sz="1200" b="1"/>
            <a:t>Effectif : 12 salariés</a:t>
          </a:r>
        </a:p>
        <a:p>
          <a:endParaRPr lang="fr-FR" sz="1200" b="1"/>
        </a:p>
        <a:p>
          <a:r>
            <a:rPr lang="fr-FR" sz="1200" b="1">
              <a:solidFill>
                <a:srgbClr val="FF0000"/>
              </a:solidFill>
            </a:rPr>
            <a:t>OBJECTIF : VERIFIER L'ETAT DE COTISATION et corriger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F60"/>
  <sheetViews>
    <sheetView tabSelected="1" topLeftCell="A13" zoomScale="120" zoomScaleNormal="120" workbookViewId="0">
      <selection activeCell="A27" sqref="A27"/>
    </sheetView>
  </sheetViews>
  <sheetFormatPr baseColWidth="10" defaultRowHeight="14.25" x14ac:dyDescent="0.25"/>
  <cols>
    <col min="1" max="1" width="66.85546875" style="1" bestFit="1" customWidth="1"/>
    <col min="2" max="2" width="8" style="1" bestFit="1" customWidth="1"/>
    <col min="3" max="3" width="12.28515625" style="1" customWidth="1"/>
    <col min="4" max="4" width="12.28515625" style="26" customWidth="1"/>
    <col min="5" max="5" width="12" style="3" customWidth="1"/>
    <col min="6" max="6" width="14.28515625" style="31" bestFit="1" customWidth="1"/>
    <col min="7" max="8" width="11.42578125" style="1"/>
    <col min="9" max="9" width="11.85546875" style="1" bestFit="1" customWidth="1"/>
    <col min="10" max="10" width="11.42578125" style="1"/>
    <col min="11" max="11" width="13.28515625" style="1" bestFit="1" customWidth="1"/>
    <col min="12" max="16384" width="11.42578125" style="1"/>
  </cols>
  <sheetData>
    <row r="6" spans="1:6" ht="64.5" customHeight="1" x14ac:dyDescent="0.25"/>
    <row r="7" spans="1:6" ht="22.5" x14ac:dyDescent="0.25">
      <c r="A7" s="36" t="s">
        <v>27</v>
      </c>
      <c r="B7" s="2"/>
      <c r="C7" s="2"/>
      <c r="D7" s="25"/>
      <c r="E7" s="20"/>
      <c r="F7" s="30"/>
    </row>
    <row r="9" spans="1:6" ht="15" thickBot="1" x14ac:dyDescent="0.3"/>
    <row r="10" spans="1:6" ht="16.5" customHeight="1" x14ac:dyDescent="0.25">
      <c r="A10" s="38"/>
      <c r="B10" s="40" t="s">
        <v>30</v>
      </c>
      <c r="C10" s="4" t="s">
        <v>3</v>
      </c>
      <c r="D10" s="27" t="s">
        <v>31</v>
      </c>
      <c r="E10" s="4" t="s">
        <v>3</v>
      </c>
      <c r="F10" s="22" t="s">
        <v>33</v>
      </c>
    </row>
    <row r="11" spans="1:6" ht="16.5" customHeight="1" x14ac:dyDescent="0.25">
      <c r="A11" s="39"/>
      <c r="B11" s="41"/>
      <c r="C11" s="5" t="s">
        <v>4</v>
      </c>
      <c r="D11" s="28" t="s">
        <v>32</v>
      </c>
      <c r="E11" s="5" t="s">
        <v>5</v>
      </c>
      <c r="F11" s="23" t="s">
        <v>34</v>
      </c>
    </row>
    <row r="12" spans="1:6" ht="16.5" customHeight="1" x14ac:dyDescent="0.25">
      <c r="A12" s="42" t="s">
        <v>35</v>
      </c>
      <c r="B12" s="43"/>
      <c r="C12" s="43"/>
      <c r="D12" s="43"/>
      <c r="E12" s="43"/>
      <c r="F12" s="29"/>
    </row>
    <row r="13" spans="1:6" ht="16.5" customHeight="1" x14ac:dyDescent="0.25">
      <c r="A13" s="6"/>
      <c r="B13" s="7"/>
      <c r="C13" s="7"/>
      <c r="D13" s="24"/>
      <c r="E13" s="7"/>
      <c r="F13" s="29"/>
    </row>
    <row r="14" spans="1:6" ht="16.5" customHeight="1" x14ac:dyDescent="0.25">
      <c r="A14" s="8" t="s">
        <v>8</v>
      </c>
      <c r="B14" s="7"/>
      <c r="C14" s="7"/>
      <c r="D14" s="24"/>
      <c r="E14" s="7"/>
      <c r="F14" s="29"/>
    </row>
    <row r="15" spans="1:6" ht="16.5" customHeight="1" x14ac:dyDescent="0.25">
      <c r="A15" s="9" t="s">
        <v>6</v>
      </c>
      <c r="B15" s="7">
        <v>2500</v>
      </c>
      <c r="C15" s="10"/>
      <c r="D15" s="24">
        <f>C15*B15</f>
        <v>0</v>
      </c>
      <c r="E15" s="10">
        <v>0.13</v>
      </c>
      <c r="F15" s="33">
        <f>E15*B15</f>
        <v>325</v>
      </c>
    </row>
    <row r="16" spans="1:6" ht="16.5" customHeight="1" x14ac:dyDescent="0.25">
      <c r="A16" s="9" t="s">
        <v>7</v>
      </c>
      <c r="B16" s="7">
        <v>2500</v>
      </c>
      <c r="C16" s="10">
        <v>4.0000000000000001E-3</v>
      </c>
      <c r="D16" s="19">
        <f t="shared" ref="D16:D51" si="0">C16*B16</f>
        <v>10</v>
      </c>
      <c r="E16" s="10">
        <v>1.9E-2</v>
      </c>
      <c r="F16" s="33">
        <f t="shared" ref="F16:F51" si="1">E16*B16</f>
        <v>47.5</v>
      </c>
    </row>
    <row r="17" spans="1:6" ht="16.5" customHeight="1" x14ac:dyDescent="0.25">
      <c r="A17" s="9" t="s">
        <v>29</v>
      </c>
      <c r="B17" s="7">
        <v>2500</v>
      </c>
      <c r="C17" s="7"/>
      <c r="D17" s="19">
        <f t="shared" si="0"/>
        <v>0</v>
      </c>
      <c r="E17" s="21">
        <v>5.1999999999999998E-3</v>
      </c>
      <c r="F17" s="33">
        <f t="shared" si="1"/>
        <v>13</v>
      </c>
    </row>
    <row r="18" spans="1:6" ht="16.5" customHeight="1" x14ac:dyDescent="0.25">
      <c r="A18" s="9"/>
      <c r="B18" s="7"/>
      <c r="C18" s="7"/>
      <c r="D18" s="19"/>
      <c r="E18" s="10"/>
      <c r="F18" s="33"/>
    </row>
    <row r="19" spans="1:6" ht="16.5" customHeight="1" x14ac:dyDescent="0.25">
      <c r="A19" s="9" t="s">
        <v>24</v>
      </c>
      <c r="B19" s="7">
        <v>2500</v>
      </c>
      <c r="C19" s="7"/>
      <c r="D19" s="19">
        <f t="shared" si="0"/>
        <v>0</v>
      </c>
      <c r="E19" s="10">
        <v>3.4500000000000003E-2</v>
      </c>
      <c r="F19" s="33">
        <f t="shared" si="1"/>
        <v>86.250000000000014</v>
      </c>
    </row>
    <row r="20" spans="1:6" ht="16.5" customHeight="1" x14ac:dyDescent="0.25">
      <c r="A20" s="9"/>
      <c r="B20" s="7"/>
      <c r="C20" s="7"/>
      <c r="D20" s="19"/>
      <c r="E20" s="10"/>
      <c r="F20" s="33"/>
    </row>
    <row r="21" spans="1:6" ht="16.5" customHeight="1" x14ac:dyDescent="0.25">
      <c r="A21" s="9" t="s">
        <v>0</v>
      </c>
      <c r="B21" s="7">
        <v>2500</v>
      </c>
      <c r="C21" s="7"/>
      <c r="D21" s="19">
        <f t="shared" si="0"/>
        <v>0</v>
      </c>
      <c r="E21" s="10">
        <v>3.0000000000000001E-3</v>
      </c>
      <c r="F21" s="33">
        <f t="shared" si="1"/>
        <v>7.5</v>
      </c>
    </row>
    <row r="22" spans="1:6" ht="16.5" customHeight="1" x14ac:dyDescent="0.25">
      <c r="A22" s="9" t="s">
        <v>19</v>
      </c>
      <c r="B22" s="7">
        <v>2500</v>
      </c>
      <c r="C22" s="7"/>
      <c r="D22" s="19">
        <f t="shared" si="0"/>
        <v>0</v>
      </c>
      <c r="E22" s="16">
        <v>1.6000000000000001E-4</v>
      </c>
      <c r="F22" s="33">
        <f t="shared" si="1"/>
        <v>0.4</v>
      </c>
    </row>
    <row r="23" spans="1:6" ht="16.5" customHeight="1" x14ac:dyDescent="0.25">
      <c r="A23" s="9" t="s">
        <v>1</v>
      </c>
      <c r="B23" s="7">
        <v>2500</v>
      </c>
      <c r="C23" s="7"/>
      <c r="D23" s="19">
        <f t="shared" si="0"/>
        <v>0</v>
      </c>
      <c r="E23" s="10">
        <v>1.4999999999999999E-2</v>
      </c>
      <c r="F23" s="33">
        <f t="shared" si="1"/>
        <v>37.5</v>
      </c>
    </row>
    <row r="24" spans="1:6" ht="16.5" customHeight="1" x14ac:dyDescent="0.25">
      <c r="A24" s="9" t="s">
        <v>36</v>
      </c>
      <c r="B24" s="10"/>
      <c r="C24" s="10"/>
      <c r="D24" s="19">
        <f t="shared" si="0"/>
        <v>0</v>
      </c>
      <c r="E24" s="7"/>
      <c r="F24" s="33">
        <f t="shared" si="1"/>
        <v>0</v>
      </c>
    </row>
    <row r="25" spans="1:6" ht="16.5" customHeight="1" x14ac:dyDescent="0.25">
      <c r="A25" s="8" t="s">
        <v>9</v>
      </c>
      <c r="B25" s="10"/>
      <c r="C25" s="7"/>
      <c r="D25" s="19">
        <f t="shared" si="0"/>
        <v>0</v>
      </c>
      <c r="E25" s="7"/>
      <c r="F25" s="33">
        <f t="shared" si="1"/>
        <v>0</v>
      </c>
    </row>
    <row r="26" spans="1:6" ht="16.5" customHeight="1" x14ac:dyDescent="0.25">
      <c r="A26" s="9" t="s">
        <v>10</v>
      </c>
      <c r="B26" s="7">
        <v>2500</v>
      </c>
      <c r="C26" s="10">
        <v>6.9000000000000006E-2</v>
      </c>
      <c r="D26" s="19">
        <f t="shared" si="0"/>
        <v>172.50000000000003</v>
      </c>
      <c r="E26" s="10">
        <v>8.5500000000000007E-2</v>
      </c>
      <c r="F26" s="33">
        <f t="shared" si="1"/>
        <v>213.75000000000003</v>
      </c>
    </row>
    <row r="27" spans="1:6" ht="16.5" customHeight="1" x14ac:dyDescent="0.25">
      <c r="A27" s="9" t="s">
        <v>37</v>
      </c>
      <c r="B27" s="37">
        <v>2500</v>
      </c>
      <c r="C27" s="7"/>
      <c r="D27" s="19"/>
      <c r="E27" s="10">
        <v>1E-3</v>
      </c>
      <c r="F27" s="33">
        <f t="shared" si="1"/>
        <v>2.5</v>
      </c>
    </row>
    <row r="28" spans="1:6" ht="16.5" customHeight="1" x14ac:dyDescent="0.25">
      <c r="A28" s="9" t="s">
        <v>26</v>
      </c>
      <c r="B28" s="35">
        <f>2500*0.9825</f>
        <v>2456.25</v>
      </c>
      <c r="C28" s="10">
        <v>2.4E-2</v>
      </c>
      <c r="D28" s="19">
        <f t="shared" si="0"/>
        <v>58.95</v>
      </c>
      <c r="E28" s="10"/>
      <c r="F28" s="33">
        <f t="shared" si="1"/>
        <v>0</v>
      </c>
    </row>
    <row r="29" spans="1:6" ht="16.5" customHeight="1" x14ac:dyDescent="0.25">
      <c r="A29" s="9" t="s">
        <v>15</v>
      </c>
      <c r="B29" s="35">
        <f>B28</f>
        <v>2456.25</v>
      </c>
      <c r="C29" s="10">
        <v>5.0000000000000001E-3</v>
      </c>
      <c r="D29" s="19">
        <f t="shared" si="0"/>
        <v>12.28125</v>
      </c>
      <c r="E29" s="7"/>
      <c r="F29" s="33">
        <f t="shared" si="1"/>
        <v>0</v>
      </c>
    </row>
    <row r="30" spans="1:6" ht="16.5" customHeight="1" x14ac:dyDescent="0.25">
      <c r="A30" s="9" t="s">
        <v>14</v>
      </c>
      <c r="B30" s="35">
        <f>B29</f>
        <v>2456.25</v>
      </c>
      <c r="C30" s="10">
        <v>6.8000000000000005E-2</v>
      </c>
      <c r="D30" s="19">
        <f t="shared" si="0"/>
        <v>167.02500000000001</v>
      </c>
      <c r="E30" s="7"/>
      <c r="F30" s="33">
        <f t="shared" si="1"/>
        <v>0</v>
      </c>
    </row>
    <row r="31" spans="1:6" ht="16.5" customHeight="1" x14ac:dyDescent="0.25">
      <c r="A31" s="9" t="s">
        <v>26</v>
      </c>
      <c r="B31" s="35">
        <v>80</v>
      </c>
      <c r="C31" s="10">
        <v>2.4E-2</v>
      </c>
      <c r="D31" s="19">
        <f t="shared" si="0"/>
        <v>1.92</v>
      </c>
      <c r="E31" s="37"/>
      <c r="F31" s="33"/>
    </row>
    <row r="32" spans="1:6" ht="16.5" customHeight="1" x14ac:dyDescent="0.25">
      <c r="A32" s="9" t="s">
        <v>15</v>
      </c>
      <c r="B32" s="35">
        <v>80</v>
      </c>
      <c r="C32" s="10">
        <v>5.0000000000000001E-3</v>
      </c>
      <c r="D32" s="19">
        <f t="shared" si="0"/>
        <v>0.4</v>
      </c>
      <c r="E32" s="37"/>
      <c r="F32" s="33"/>
    </row>
    <row r="33" spans="1:6" ht="16.5" customHeight="1" x14ac:dyDescent="0.25">
      <c r="A33" s="9" t="s">
        <v>14</v>
      </c>
      <c r="B33" s="35">
        <v>80</v>
      </c>
      <c r="C33" s="10">
        <v>6.8000000000000005E-2</v>
      </c>
      <c r="D33" s="19">
        <f t="shared" si="0"/>
        <v>5.44</v>
      </c>
      <c r="E33" s="37"/>
      <c r="F33" s="33"/>
    </row>
    <row r="34" spans="1:6" ht="16.5" customHeight="1" x14ac:dyDescent="0.25">
      <c r="A34" s="9" t="s">
        <v>12</v>
      </c>
      <c r="B34" s="35">
        <f>B33</f>
        <v>80</v>
      </c>
      <c r="C34" s="7"/>
      <c r="D34" s="19">
        <f t="shared" si="0"/>
        <v>0</v>
      </c>
      <c r="E34" s="10">
        <v>0.08</v>
      </c>
      <c r="F34" s="33">
        <f t="shared" si="1"/>
        <v>6.4</v>
      </c>
    </row>
    <row r="35" spans="1:6" ht="16.5" customHeight="1" x14ac:dyDescent="0.25">
      <c r="A35" s="9" t="s">
        <v>17</v>
      </c>
      <c r="B35" s="7">
        <v>2500</v>
      </c>
      <c r="C35" s="10">
        <v>9.4999999999999998E-3</v>
      </c>
      <c r="D35" s="19">
        <f t="shared" si="0"/>
        <v>23.75</v>
      </c>
      <c r="E35" s="10">
        <v>4.0500000000000001E-2</v>
      </c>
      <c r="F35" s="33">
        <f t="shared" si="1"/>
        <v>101.25</v>
      </c>
    </row>
    <row r="36" spans="1:6" ht="16.5" customHeight="1" x14ac:dyDescent="0.25">
      <c r="A36" s="9" t="s">
        <v>18</v>
      </c>
      <c r="B36" s="37">
        <v>2500</v>
      </c>
      <c r="C36" s="10"/>
      <c r="D36" s="19">
        <f t="shared" si="0"/>
        <v>0</v>
      </c>
      <c r="E36" s="10">
        <v>1.5E-3</v>
      </c>
      <c r="F36" s="33">
        <f t="shared" si="1"/>
        <v>3.75</v>
      </c>
    </row>
    <row r="37" spans="1:6" ht="16.5" customHeight="1" x14ac:dyDescent="0.25">
      <c r="A37" s="9"/>
      <c r="B37" s="7"/>
      <c r="C37" s="10"/>
      <c r="D37" s="19">
        <f t="shared" si="0"/>
        <v>0</v>
      </c>
      <c r="E37" s="10"/>
      <c r="F37" s="33">
        <f t="shared" si="1"/>
        <v>0</v>
      </c>
    </row>
    <row r="38" spans="1:6" ht="16.5" customHeight="1" x14ac:dyDescent="0.25">
      <c r="A38" s="15" t="s">
        <v>11</v>
      </c>
      <c r="B38" s="7"/>
      <c r="C38" s="7"/>
      <c r="D38" s="19">
        <f t="shared" si="0"/>
        <v>0</v>
      </c>
      <c r="E38" s="7"/>
      <c r="F38" s="33">
        <f t="shared" si="1"/>
        <v>0</v>
      </c>
    </row>
    <row r="39" spans="1:6" ht="16.5" customHeight="1" x14ac:dyDescent="0.25">
      <c r="A39" s="8" t="s">
        <v>9</v>
      </c>
      <c r="B39" s="7"/>
      <c r="C39" s="7"/>
      <c r="D39" s="19">
        <f t="shared" si="0"/>
        <v>0</v>
      </c>
      <c r="E39" s="7"/>
      <c r="F39" s="33">
        <f t="shared" si="1"/>
        <v>0</v>
      </c>
    </row>
    <row r="40" spans="1:6" ht="16.5" customHeight="1" x14ac:dyDescent="0.25">
      <c r="A40" s="9" t="s">
        <v>16</v>
      </c>
      <c r="B40" s="7">
        <v>2500</v>
      </c>
      <c r="C40" s="10">
        <v>3.1E-2</v>
      </c>
      <c r="D40" s="19">
        <f t="shared" si="0"/>
        <v>77.5</v>
      </c>
      <c r="E40" s="10">
        <v>4.65E-2</v>
      </c>
      <c r="F40" s="33">
        <f t="shared" si="1"/>
        <v>116.25</v>
      </c>
    </row>
    <row r="41" spans="1:6" ht="16.5" customHeight="1" x14ac:dyDescent="0.25">
      <c r="A41" s="9" t="s">
        <v>13</v>
      </c>
      <c r="B41" s="7">
        <v>2500</v>
      </c>
      <c r="C41" s="10">
        <v>8.0000000000000002E-3</v>
      </c>
      <c r="D41" s="19">
        <f t="shared" si="0"/>
        <v>20</v>
      </c>
      <c r="E41" s="10">
        <v>1.2E-2</v>
      </c>
      <c r="F41" s="33">
        <f t="shared" si="1"/>
        <v>30</v>
      </c>
    </row>
    <row r="42" spans="1:6" ht="16.5" customHeight="1" x14ac:dyDescent="0.25">
      <c r="A42" s="9"/>
      <c r="B42" s="7"/>
      <c r="C42" s="10"/>
      <c r="D42" s="19">
        <f t="shared" si="0"/>
        <v>0</v>
      </c>
      <c r="E42" s="10"/>
      <c r="F42" s="33">
        <f t="shared" si="1"/>
        <v>0</v>
      </c>
    </row>
    <row r="43" spans="1:6" ht="16.5" customHeight="1" x14ac:dyDescent="0.25">
      <c r="A43" s="14"/>
      <c r="B43" s="7"/>
      <c r="C43" s="7"/>
      <c r="D43" s="19">
        <f t="shared" si="0"/>
        <v>0</v>
      </c>
      <c r="E43" s="7"/>
      <c r="F43" s="33">
        <f t="shared" si="1"/>
        <v>0</v>
      </c>
    </row>
    <row r="44" spans="1:6" ht="16.5" customHeight="1" x14ac:dyDescent="0.25">
      <c r="A44" s="17" t="s">
        <v>2</v>
      </c>
      <c r="B44" s="7"/>
      <c r="C44" s="7"/>
      <c r="D44" s="19">
        <f t="shared" si="0"/>
        <v>0</v>
      </c>
      <c r="E44" s="7"/>
      <c r="F44" s="33">
        <f t="shared" si="1"/>
        <v>0</v>
      </c>
    </row>
    <row r="45" spans="1:6" ht="16.5" customHeight="1" x14ac:dyDescent="0.25">
      <c r="A45" s="9" t="s">
        <v>28</v>
      </c>
      <c r="B45" s="7">
        <v>2500</v>
      </c>
      <c r="C45" s="10">
        <v>6.4999999999999997E-3</v>
      </c>
      <c r="D45" s="19">
        <f t="shared" si="0"/>
        <v>16.25</v>
      </c>
      <c r="E45" s="10">
        <v>1.6E-2</v>
      </c>
      <c r="F45" s="33">
        <f t="shared" si="1"/>
        <v>40</v>
      </c>
    </row>
    <row r="46" spans="1:6" ht="16.5" customHeight="1" x14ac:dyDescent="0.25">
      <c r="A46" s="9" t="s">
        <v>25</v>
      </c>
      <c r="B46" s="7"/>
      <c r="D46" s="19">
        <v>20</v>
      </c>
      <c r="E46" s="19"/>
      <c r="F46" s="33">
        <v>40</v>
      </c>
    </row>
    <row r="47" spans="1:6" ht="16.5" customHeight="1" x14ac:dyDescent="0.25">
      <c r="A47" s="18"/>
      <c r="B47" s="7"/>
      <c r="C47" s="7"/>
      <c r="D47" s="19">
        <f t="shared" si="0"/>
        <v>0</v>
      </c>
      <c r="E47" s="7"/>
      <c r="F47" s="33">
        <f t="shared" si="1"/>
        <v>0</v>
      </c>
    </row>
    <row r="48" spans="1:6" ht="16.5" customHeight="1" x14ac:dyDescent="0.25">
      <c r="A48" s="17" t="s">
        <v>21</v>
      </c>
      <c r="B48" s="7"/>
      <c r="C48" s="7"/>
      <c r="D48" s="19">
        <f t="shared" si="0"/>
        <v>0</v>
      </c>
      <c r="E48" s="7"/>
      <c r="F48" s="33">
        <f t="shared" si="1"/>
        <v>0</v>
      </c>
    </row>
    <row r="49" spans="1:6" ht="16.5" customHeight="1" x14ac:dyDescent="0.25">
      <c r="A49" s="9" t="s">
        <v>20</v>
      </c>
      <c r="B49" s="7">
        <v>2500</v>
      </c>
      <c r="C49" s="10"/>
      <c r="D49" s="19">
        <f t="shared" si="0"/>
        <v>0</v>
      </c>
      <c r="E49" s="10">
        <v>6.7999999999999996E-3</v>
      </c>
      <c r="F49" s="33">
        <f t="shared" si="1"/>
        <v>17</v>
      </c>
    </row>
    <row r="50" spans="1:6" ht="27" customHeight="1" x14ac:dyDescent="0.25">
      <c r="A50" s="9" t="s">
        <v>23</v>
      </c>
      <c r="B50" s="7">
        <v>2500</v>
      </c>
      <c r="C50" s="7"/>
      <c r="D50" s="19">
        <f t="shared" si="0"/>
        <v>0</v>
      </c>
      <c r="E50" s="21">
        <v>5.4999999999999997E-3</v>
      </c>
      <c r="F50" s="33">
        <f t="shared" si="1"/>
        <v>13.75</v>
      </c>
    </row>
    <row r="51" spans="1:6" ht="16.5" customHeight="1" thickBot="1" x14ac:dyDescent="0.3">
      <c r="A51" s="11" t="s">
        <v>22</v>
      </c>
      <c r="B51" s="12"/>
      <c r="C51" s="12"/>
      <c r="D51" s="32"/>
      <c r="E51" s="13"/>
      <c r="F51" s="34"/>
    </row>
    <row r="52" spans="1:6" ht="12" customHeight="1" x14ac:dyDescent="0.25"/>
    <row r="53" spans="1:6" ht="12" customHeight="1" x14ac:dyDescent="0.25"/>
    <row r="54" spans="1:6" ht="12" customHeight="1" x14ac:dyDescent="0.25"/>
    <row r="55" spans="1:6" ht="12" customHeight="1" x14ac:dyDescent="0.25"/>
    <row r="56" spans="1:6" ht="12" customHeight="1" x14ac:dyDescent="0.25"/>
    <row r="57" spans="1:6" ht="12" customHeight="1" x14ac:dyDescent="0.25"/>
    <row r="58" spans="1:6" ht="12" customHeight="1" x14ac:dyDescent="0.25"/>
    <row r="59" spans="1:6" ht="12" customHeight="1" x14ac:dyDescent="0.25"/>
    <row r="60" spans="1:6" ht="12" customHeight="1" x14ac:dyDescent="0.25"/>
  </sheetData>
  <mergeCells count="3">
    <mergeCell ref="A10:A11"/>
    <mergeCell ref="B10:B11"/>
    <mergeCell ref="A12:E12"/>
  </mergeCells>
  <pageMargins left="0" right="0" top="0" bottom="0" header="0" footer="0"/>
  <pageSetup paperSize="9" orientation="landscape" verticalDpi="200" r:id="rId1"/>
  <headerFooter alignWithMargins="0"/>
  <rowBreaks count="1" manualBreakCount="1">
    <brk id="3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Enoncé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ARKHOS</dc:creator>
  <cp:lastModifiedBy>ARKHOS</cp:lastModifiedBy>
  <cp:lastPrinted>2018-01-28T11:45:51Z</cp:lastPrinted>
  <dcterms:created xsi:type="dcterms:W3CDTF">2015-03-28T14:18:36Z</dcterms:created>
  <dcterms:modified xsi:type="dcterms:W3CDTF">2018-01-30T15:51:44Z</dcterms:modified>
</cp:coreProperties>
</file>